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2"/>
  </bookViews>
  <sheets>
    <sheet name="SIGLES" sheetId="1" r:id="rId1"/>
    <sheet name="resultat" sheetId="2" r:id="rId2"/>
    <sheet name="Chpdep45" sheetId="3" r:id="rId3"/>
    <sheet name="Feuil1" sheetId="4" r:id="rId4"/>
  </sheets>
  <externalReferences>
    <externalReference r:id="rId7"/>
    <externalReference r:id="rId8"/>
  </externalReferences>
  <definedNames>
    <definedName name="_xlnm._FilterDatabase" localSheetId="2" hidden="1">'Chpdep45'!$A$6:$O$169</definedName>
    <definedName name="_xlnm._FilterDatabase" localSheetId="1" hidden="1">'resultat'!$A$6:$O$6</definedName>
    <definedName name="_xlnm.Print_Titles" localSheetId="2">'Chpdep45'!$1:$7</definedName>
    <definedName name="_xlnm.Print_Titles" localSheetId="1">'resultat'!$1:$7</definedName>
    <definedName name="_xlnm.Print_Area" localSheetId="2">'Chpdep45'!$A$1:$O$63</definedName>
    <definedName name="_xlnm.Print_Area" localSheetId="1">'resultat'!$A$1:$O$195</definedName>
  </definedNames>
  <calcPr fullCalcOnLoad="1"/>
</workbook>
</file>

<file path=xl/sharedStrings.xml><?xml version="1.0" encoding="utf-8"?>
<sst xmlns="http://schemas.openxmlformats.org/spreadsheetml/2006/main" count="4805" uniqueCount="1169">
  <si>
    <t>TABLE</t>
  </si>
  <si>
    <t>NLIC</t>
  </si>
  <si>
    <t>NOM</t>
  </si>
  <si>
    <t>NOMSEUL</t>
  </si>
  <si>
    <t>PRENOM</t>
  </si>
  <si>
    <t>CAT</t>
  </si>
  <si>
    <t>S</t>
  </si>
  <si>
    <t>TF</t>
  </si>
  <si>
    <t>Place</t>
  </si>
  <si>
    <t>CCLUB</t>
  </si>
  <si>
    <t>PA</t>
  </si>
  <si>
    <t>PAYE</t>
  </si>
  <si>
    <t>CUMUL</t>
  </si>
  <si>
    <t>NTP1</t>
  </si>
  <si>
    <t>SCP1</t>
  </si>
  <si>
    <t>CLP1</t>
  </si>
  <si>
    <t>NTP2</t>
  </si>
  <si>
    <t>SCP2</t>
  </si>
  <si>
    <t>CLP2</t>
  </si>
  <si>
    <t>NTP3</t>
  </si>
  <si>
    <t>SCP3</t>
  </si>
  <si>
    <t>CLP3</t>
  </si>
  <si>
    <t>V</t>
  </si>
  <si>
    <t>D</t>
  </si>
  <si>
    <t>5C</t>
  </si>
  <si>
    <t>7</t>
  </si>
  <si>
    <t>P02</t>
  </si>
  <si>
    <t>5A</t>
  </si>
  <si>
    <t>5D</t>
  </si>
  <si>
    <t>6A</t>
  </si>
  <si>
    <t>5B</t>
  </si>
  <si>
    <t>PARTIE 1</t>
  </si>
  <si>
    <t>PARTIE 2</t>
  </si>
  <si>
    <t>NOM Prénom</t>
  </si>
  <si>
    <t>Lic</t>
  </si>
  <si>
    <t>Cat</t>
  </si>
  <si>
    <t>Club</t>
  </si>
  <si>
    <t>PC</t>
  </si>
  <si>
    <t>PP1</t>
  </si>
  <si>
    <t>PP2</t>
  </si>
  <si>
    <t>PP3</t>
  </si>
  <si>
    <t>BOUSSARD Raoul</t>
  </si>
  <si>
    <t>P19</t>
  </si>
  <si>
    <t>P07</t>
  </si>
  <si>
    <t>P08</t>
  </si>
  <si>
    <t>P09</t>
  </si>
  <si>
    <t>P12</t>
  </si>
  <si>
    <t>P05</t>
  </si>
  <si>
    <t>P03</t>
  </si>
  <si>
    <t>P06</t>
  </si>
  <si>
    <t>P15</t>
  </si>
  <si>
    <t>PAGEOT Nicole</t>
  </si>
  <si>
    <t>6B</t>
  </si>
  <si>
    <t>POULLIN Monique</t>
  </si>
  <si>
    <t>POITRENAUD Louis</t>
  </si>
  <si>
    <t>MILLET Mauricette</t>
  </si>
  <si>
    <t>6C</t>
  </si>
  <si>
    <t>PARTICIPANTS:</t>
  </si>
  <si>
    <t>J</t>
  </si>
  <si>
    <t>FABBE Jacques</t>
  </si>
  <si>
    <t>P23</t>
  </si>
  <si>
    <t>PASQUET Stéphane</t>
  </si>
  <si>
    <t>MARCHAND Marie-Louise</t>
  </si>
  <si>
    <t>PELÉ Sophia</t>
  </si>
  <si>
    <t>DEFOY Isabelle</t>
  </si>
  <si>
    <t>HERVY Carole</t>
  </si>
  <si>
    <t>ANDRÉ Michel</t>
  </si>
  <si>
    <t>BIDARD Nelly</t>
  </si>
  <si>
    <t>PP4</t>
  </si>
  <si>
    <t>P04</t>
  </si>
  <si>
    <t>P01</t>
  </si>
  <si>
    <t>P24</t>
  </si>
  <si>
    <t>DABENOC Janine</t>
  </si>
  <si>
    <t>P22</t>
  </si>
  <si>
    <t>P14</t>
  </si>
  <si>
    <t>FRADET Marc</t>
  </si>
  <si>
    <t>NAUDIN Catherine</t>
  </si>
  <si>
    <t>P25</t>
  </si>
  <si>
    <t>BOUVET Françoise</t>
  </si>
  <si>
    <t>MECHAUSSIE Marie-Renée</t>
  </si>
  <si>
    <t>BLANCHET Maïté</t>
  </si>
  <si>
    <t>C11</t>
  </si>
  <si>
    <t>CARRÉ Marie-Chantal</t>
  </si>
  <si>
    <t>MAHON Martine</t>
  </si>
  <si>
    <t>DE L'ESCALOPIER Marie-Paule</t>
  </si>
  <si>
    <t>TURPIN Anne-Marie</t>
  </si>
  <si>
    <t>VERNEAU Hélène</t>
  </si>
  <si>
    <t>GODINEAU Madeleine</t>
  </si>
  <si>
    <t>REQUILLARD Consuelo</t>
  </si>
  <si>
    <t>P11</t>
  </si>
  <si>
    <t>PASQUIER Alain</t>
  </si>
  <si>
    <t>DENIS Jacqueline</t>
  </si>
  <si>
    <t>MICLO Céline</t>
  </si>
  <si>
    <t>METIER Sébastien</t>
  </si>
  <si>
    <t>VIDAL Lucette</t>
  </si>
  <si>
    <t>MATHIEU Jocelyne</t>
  </si>
  <si>
    <t>DUPRÉ Nadine</t>
  </si>
  <si>
    <t>COMPERE Chantal</t>
  </si>
  <si>
    <t>LE GALL Marie-Louise</t>
  </si>
  <si>
    <t>DENECHERE Danièle</t>
  </si>
  <si>
    <t>LOUIS Chantal</t>
  </si>
  <si>
    <t>COUTANT Josette</t>
  </si>
  <si>
    <t>FAUVILLE Gilbert</t>
  </si>
  <si>
    <t>DELACHAUME Armelle</t>
  </si>
  <si>
    <t>BRUGERE Philippe</t>
  </si>
  <si>
    <t>LIVET Mariane</t>
  </si>
  <si>
    <t>CARNIS Maryvonne</t>
  </si>
  <si>
    <t>MINE Gisèle</t>
  </si>
  <si>
    <t>BOUSSARD Dolorès</t>
  </si>
  <si>
    <t>GAUTHE Elisabeth</t>
  </si>
  <si>
    <t>JARRET Evelyne</t>
  </si>
  <si>
    <t>DEFIX Yvette</t>
  </si>
  <si>
    <t>GOUFFAULT Françoise</t>
  </si>
  <si>
    <t>LAURENT Michèle</t>
  </si>
  <si>
    <t>DEFIX Dominique</t>
  </si>
  <si>
    <t>LHEUREUX-SAUTEJEAU Nicole</t>
  </si>
  <si>
    <t>PREVOST André</t>
  </si>
  <si>
    <t>GOURDON Maryline</t>
  </si>
  <si>
    <t>RENAULT Odile</t>
  </si>
  <si>
    <t>RICHER Marie-Claude</t>
  </si>
  <si>
    <t>GUEREL Frédéric</t>
  </si>
  <si>
    <t>LAJOUX Françoise</t>
  </si>
  <si>
    <t>BONNICHON Michèle</t>
  </si>
  <si>
    <t>HOUYAU Nicole</t>
  </si>
  <si>
    <t>FENOUILLET Stéphane</t>
  </si>
  <si>
    <t>BONNET Benoît</t>
  </si>
  <si>
    <t>COUPECHOUX Jacques</t>
  </si>
  <si>
    <t>SAUNDERS Delphine</t>
  </si>
  <si>
    <t>LECHANTRE Myriam</t>
  </si>
  <si>
    <t>ROCHETON Annie</t>
  </si>
  <si>
    <t>BOISSIERE Marie-France</t>
  </si>
  <si>
    <t>SANTUCCI Bernadette</t>
  </si>
  <si>
    <t>GUEREL Stéphane</t>
  </si>
  <si>
    <t>B</t>
  </si>
  <si>
    <t>DEROSCH Jacques</t>
  </si>
  <si>
    <t>RICHARD Jeanine</t>
  </si>
  <si>
    <t>ROUX Corinne</t>
  </si>
  <si>
    <t>PHILIPPEAU Gérard</t>
  </si>
  <si>
    <t>MISEREL Marie-Martine</t>
  </si>
  <si>
    <t>HERVET Annick</t>
  </si>
  <si>
    <t>COLAS Josette</t>
  </si>
  <si>
    <t>CAILLOT Françoise</t>
  </si>
  <si>
    <t>RAUTURIER Roselyne</t>
  </si>
  <si>
    <t>BOSSARD Marie-José</t>
  </si>
  <si>
    <t>LEFEUVRE Marie-Claire</t>
  </si>
  <si>
    <t>LUAP Joseline</t>
  </si>
  <si>
    <t>LAVERGNAS Nina</t>
  </si>
  <si>
    <t>HARDIAGON Anne-Marie</t>
  </si>
  <si>
    <t>DOUVILLE Anne-Marie</t>
  </si>
  <si>
    <t>BARBERON Huguette</t>
  </si>
  <si>
    <t>BUFFET Jean-Pierre</t>
  </si>
  <si>
    <t>FERRON Suzanne</t>
  </si>
  <si>
    <t>PITROU Evelyne</t>
  </si>
  <si>
    <t>FRADET Isabelle</t>
  </si>
  <si>
    <t>PASDELOUP Nathalie</t>
  </si>
  <si>
    <t>CHERVIN Angeline</t>
  </si>
  <si>
    <t>PEOT Emilien</t>
  </si>
  <si>
    <t>PROST Claudine</t>
  </si>
  <si>
    <t>6D</t>
  </si>
  <si>
    <t>VON JUNKER Dominique</t>
  </si>
  <si>
    <t>BELLEVILLE Pierre</t>
  </si>
  <si>
    <t>3A</t>
  </si>
  <si>
    <t>GOUELIBO Jean</t>
  </si>
  <si>
    <t>2A</t>
  </si>
  <si>
    <t>GUIZARD Jean-Michel</t>
  </si>
  <si>
    <t>1A</t>
  </si>
  <si>
    <t>FORT Daniel</t>
  </si>
  <si>
    <t>BOUET Jean-Pascal</t>
  </si>
  <si>
    <t>2B</t>
  </si>
  <si>
    <t>DUCLOY Guy</t>
  </si>
  <si>
    <t>BOURNIGAULT Frédéric</t>
  </si>
  <si>
    <t>4A</t>
  </si>
  <si>
    <t>BENOIT Arlette</t>
  </si>
  <si>
    <t>LAUDILLAY Catherine</t>
  </si>
  <si>
    <t>BUET Lucette</t>
  </si>
  <si>
    <t>4B</t>
  </si>
  <si>
    <t>CHANARD Gudrun</t>
  </si>
  <si>
    <t>MOSBACH Frédéric</t>
  </si>
  <si>
    <t>MATIGNON Philippe</t>
  </si>
  <si>
    <t>MARIN Yann</t>
  </si>
  <si>
    <t>3B</t>
  </si>
  <si>
    <t>BOEUF Albert</t>
  </si>
  <si>
    <t>BEAUVAIS Pierrette</t>
  </si>
  <si>
    <t>LEVACHER Michel</t>
  </si>
  <si>
    <t>SALMON Dominik</t>
  </si>
  <si>
    <t>CHAUVREAU Claude</t>
  </si>
  <si>
    <t>LEVACHER Marie-Madeleine</t>
  </si>
  <si>
    <t>LANGUILLE Marie-Thérèse</t>
  </si>
  <si>
    <t>4D</t>
  </si>
  <si>
    <t>SAVELON Nicole</t>
  </si>
  <si>
    <t>VINCENT Yvette</t>
  </si>
  <si>
    <t>LOUIN Catherine</t>
  </si>
  <si>
    <t>GONDOUIN Rolande</t>
  </si>
  <si>
    <t>COMTE Françoise</t>
  </si>
  <si>
    <t>MOSBACH Alexis</t>
  </si>
  <si>
    <t>C</t>
  </si>
  <si>
    <t>HEBERT Régine</t>
  </si>
  <si>
    <t>4C</t>
  </si>
  <si>
    <t>LEPRETRE Yannick</t>
  </si>
  <si>
    <t>SOURNIA Agnès</t>
  </si>
  <si>
    <t>DELOY Antonia</t>
  </si>
  <si>
    <t>DEMOULIERE Colette</t>
  </si>
  <si>
    <t>PARAT Monique</t>
  </si>
  <si>
    <t>MONTOUX Dominique</t>
  </si>
  <si>
    <t>THIERRY Marylène</t>
  </si>
  <si>
    <t>VIGNOLLES Christiane</t>
  </si>
  <si>
    <t>DEPREZ Bernadette</t>
  </si>
  <si>
    <t>BRUNET Marie-Paule</t>
  </si>
  <si>
    <t>FROISSART Joël</t>
  </si>
  <si>
    <t>FILIPPI Ghislaine</t>
  </si>
  <si>
    <t>SOULAS Eliane</t>
  </si>
  <si>
    <t>MOSBACH Sylvie</t>
  </si>
  <si>
    <t>LUQUET Philippe</t>
  </si>
  <si>
    <t>LUROIS Huguette</t>
  </si>
  <si>
    <t>ROUSSELET Simone</t>
  </si>
  <si>
    <t>CHAUVIN Denise</t>
  </si>
  <si>
    <t>VERSLYPE Gilles</t>
  </si>
  <si>
    <t>MILLO Chantal</t>
  </si>
  <si>
    <t>DAIRE Marita</t>
  </si>
  <si>
    <t>CALTEAUX Christiane</t>
  </si>
  <si>
    <t>P13</t>
  </si>
  <si>
    <t>PERRON Mireille</t>
  </si>
  <si>
    <t>MARQUET Marie-Odile</t>
  </si>
  <si>
    <t>PRECY Michèle</t>
  </si>
  <si>
    <t>DUVERGER Claudette</t>
  </si>
  <si>
    <t>SERRE Simone</t>
  </si>
  <si>
    <t>AHLFORS Simone</t>
  </si>
  <si>
    <t>ARNOU Jocelyne</t>
  </si>
  <si>
    <t>RAYNAUD Renée</t>
  </si>
  <si>
    <t>BARTHOD Brigitte</t>
  </si>
  <si>
    <t>LAMY Natacha</t>
  </si>
  <si>
    <t>LUROIS Jean-Louis</t>
  </si>
  <si>
    <t>BEAUJOUAN Josette</t>
  </si>
  <si>
    <t>MERCAT Marie-Françoise</t>
  </si>
  <si>
    <t>GAILLOCHON Arlette</t>
  </si>
  <si>
    <t>LAGE Ginette</t>
  </si>
  <si>
    <t>PINAUD Nicole</t>
  </si>
  <si>
    <t>MASSUARD Michèle</t>
  </si>
  <si>
    <t>LEICHTMANN Marielle</t>
  </si>
  <si>
    <t>DURAND Monique</t>
  </si>
  <si>
    <t>BACHELLERIE Françoise</t>
  </si>
  <si>
    <t>COTTRON Carmen</t>
  </si>
  <si>
    <t>DUBOIS Jane</t>
  </si>
  <si>
    <t>SIZAIRE Danielle</t>
  </si>
  <si>
    <t>SOULAT Monique</t>
  </si>
  <si>
    <t>RICHARD Christine</t>
  </si>
  <si>
    <t>BEIGNET Odile</t>
  </si>
  <si>
    <t>BRUNET Denise</t>
  </si>
  <si>
    <t>MORET Marie-Claire</t>
  </si>
  <si>
    <t>PELLE-DELAFORGE Martine</t>
  </si>
  <si>
    <t>TALAGRAND Jean-Pierre</t>
  </si>
  <si>
    <t>GRIMAL Noëmie</t>
  </si>
  <si>
    <t>Licence</t>
  </si>
  <si>
    <t>Nom</t>
  </si>
  <si>
    <t>SN</t>
  </si>
  <si>
    <t>C08</t>
  </si>
  <si>
    <t>ARRONDEAU Rolande</t>
  </si>
  <si>
    <t>AUGRAS Jean</t>
  </si>
  <si>
    <t>AUVRAY Eve</t>
  </si>
  <si>
    <t>BALLON Jocelyne</t>
  </si>
  <si>
    <t>BARBOU Ginette</t>
  </si>
  <si>
    <t>BAUER Liliane</t>
  </si>
  <si>
    <t>C13</t>
  </si>
  <si>
    <t>BEJEAUD Annie</t>
  </si>
  <si>
    <t>C25</t>
  </si>
  <si>
    <t>BLAVIEZ Suzanne</t>
  </si>
  <si>
    <t>BONDEUX Marcelle</t>
  </si>
  <si>
    <t>BORDERE Marie-Claire</t>
  </si>
  <si>
    <t>BOUCHET Huguette</t>
  </si>
  <si>
    <t>BOURGÈS Colette</t>
  </si>
  <si>
    <t>BOUSSOGNE Jocelyne</t>
  </si>
  <si>
    <t>BOUSSON Janine</t>
  </si>
  <si>
    <t>BOUVET Micheline</t>
  </si>
  <si>
    <t>BRIET Maryvonne</t>
  </si>
  <si>
    <t>BRILLAUD Liliane</t>
  </si>
  <si>
    <t>BRUNEAU Danielle</t>
  </si>
  <si>
    <t>BUFFET Marie-Claude</t>
  </si>
  <si>
    <t>BUREAU Christèle</t>
  </si>
  <si>
    <t>BUREAU Françoise</t>
  </si>
  <si>
    <t>BUREAU Geneviève</t>
  </si>
  <si>
    <t>CERF Sophie</t>
  </si>
  <si>
    <t>CHAMPOLIVIER Alain</t>
  </si>
  <si>
    <t>P00</t>
  </si>
  <si>
    <t>CHARRE Huguette</t>
  </si>
  <si>
    <t>CHARRE René</t>
  </si>
  <si>
    <t>CHARTRAIN Brigitte</t>
  </si>
  <si>
    <t>CHERON Monique</t>
  </si>
  <si>
    <t>CHEZEAU Claude</t>
  </si>
  <si>
    <t>CLERON Arnaud</t>
  </si>
  <si>
    <t>COILLY Danielle</t>
  </si>
  <si>
    <t>COIN Monique</t>
  </si>
  <si>
    <t>CRAMPETTE Solange</t>
  </si>
  <si>
    <t>DANGUILLAUME Daniel</t>
  </si>
  <si>
    <t>DARDEAU Gisèle</t>
  </si>
  <si>
    <t>DASMIEN Muguette</t>
  </si>
  <si>
    <t>DELATTRE Anne-Marie</t>
  </si>
  <si>
    <t>DELCOUX Yvonne</t>
  </si>
  <si>
    <t>DEVALLIERE Isabelle</t>
  </si>
  <si>
    <t>DINE Josiane</t>
  </si>
  <si>
    <t>DORARD Annick</t>
  </si>
  <si>
    <t>DORARD Christian</t>
  </si>
  <si>
    <t>DREGE Pierre</t>
  </si>
  <si>
    <t>DUBOIS Anne-Marie</t>
  </si>
  <si>
    <t>DUCOIN Michèle</t>
  </si>
  <si>
    <t>DUJARDIN Cosette</t>
  </si>
  <si>
    <t>DUMONTET Arlette</t>
  </si>
  <si>
    <t>DUMOUSSEAU Renée</t>
  </si>
  <si>
    <t>DUPUIS Monique</t>
  </si>
  <si>
    <t>EVRARD Louisette</t>
  </si>
  <si>
    <t>FABBE Béatrice</t>
  </si>
  <si>
    <t>1B</t>
  </si>
  <si>
    <t>FORT Nina</t>
  </si>
  <si>
    <t>FOUQUEREAU Maryse</t>
  </si>
  <si>
    <t>FOURREAU Josiane</t>
  </si>
  <si>
    <t>GARNIER Aimée</t>
  </si>
  <si>
    <t>GAUDRY Jacqueline</t>
  </si>
  <si>
    <t>GEBUSSON Martine</t>
  </si>
  <si>
    <t>GIRAULT Annie</t>
  </si>
  <si>
    <t>GOULT Renaud</t>
  </si>
  <si>
    <t>GOUREAU Hervé</t>
  </si>
  <si>
    <t>GRIMAL Manuella</t>
  </si>
  <si>
    <t>E</t>
  </si>
  <si>
    <t>GUEDON Daniel</t>
  </si>
  <si>
    <t>GUEREL Jérôme</t>
  </si>
  <si>
    <t>GUERIN Isabelle</t>
  </si>
  <si>
    <t>GUILBAULT Jean-Luc</t>
  </si>
  <si>
    <t>GUILLOT Annie</t>
  </si>
  <si>
    <t>HURE Ghislaine</t>
  </si>
  <si>
    <t>ISAMBERT Jocelyne</t>
  </si>
  <si>
    <t>JOUVE Evelyne</t>
  </si>
  <si>
    <t>KERR Isabelle</t>
  </si>
  <si>
    <t>KUNTZ Nicole</t>
  </si>
  <si>
    <t>LAMETAIRIE Maryvonne</t>
  </si>
  <si>
    <t>LAMOINE Annick</t>
  </si>
  <si>
    <t>LANGLET Maryse</t>
  </si>
  <si>
    <t>LE BRIS Michèle</t>
  </si>
  <si>
    <t>LE MOIGNE Annick</t>
  </si>
  <si>
    <t>LECOLLOËC Michèle</t>
  </si>
  <si>
    <t>LECOMTE Ann-Gaëlle</t>
  </si>
  <si>
    <t>LEDOUX Marie-Claude</t>
  </si>
  <si>
    <t>LEJEUNE Thérèse</t>
  </si>
  <si>
    <t>LELOUP Monique</t>
  </si>
  <si>
    <t>LELUC Annette</t>
  </si>
  <si>
    <t>LEPAGE Eugénie</t>
  </si>
  <si>
    <t>LEVILLAIN Alain</t>
  </si>
  <si>
    <t>LIRIS Gilbert</t>
  </si>
  <si>
    <t>LORY Michel</t>
  </si>
  <si>
    <t>MAGNON Jacqueline</t>
  </si>
  <si>
    <t>MAINGOT Françoise</t>
  </si>
  <si>
    <t>MARCHAND Gisèle</t>
  </si>
  <si>
    <t>MARCHISIO Colette</t>
  </si>
  <si>
    <t>MARTIN Pierre</t>
  </si>
  <si>
    <t>MENAGE Colette</t>
  </si>
  <si>
    <t>MENARD Ghislaine</t>
  </si>
  <si>
    <t>MERDRIGNAC Annick</t>
  </si>
  <si>
    <t>MERIGOT Jacqueline</t>
  </si>
  <si>
    <t>MILLET Annie</t>
  </si>
  <si>
    <t>MILLO Michèle</t>
  </si>
  <si>
    <t>MOREAU Jean-Pierre</t>
  </si>
  <si>
    <t>MOREAU Mady</t>
  </si>
  <si>
    <t>MOREAU Marie-Noëlle</t>
  </si>
  <si>
    <t>MORIZOT Nicole</t>
  </si>
  <si>
    <t>MOSBACH Laurène</t>
  </si>
  <si>
    <t>MOULINIER Daniel</t>
  </si>
  <si>
    <t>MOULINIER Gisèle</t>
  </si>
  <si>
    <t>NASLIN Monique</t>
  </si>
  <si>
    <t>NICOLE Danielle</t>
  </si>
  <si>
    <t>NIVET Chrystelle</t>
  </si>
  <si>
    <t>NIVET Philippe</t>
  </si>
  <si>
    <t>NOS Cyril</t>
  </si>
  <si>
    <t>OURET Françoise</t>
  </si>
  <si>
    <t>PEOT Olivier</t>
  </si>
  <si>
    <t>PERDEREAU Nicole</t>
  </si>
  <si>
    <t>PERDOUX Nadine</t>
  </si>
  <si>
    <t>PERIGAUD Marc</t>
  </si>
  <si>
    <t>PERRIN Annick</t>
  </si>
  <si>
    <t>PERRUCHOT Danielle</t>
  </si>
  <si>
    <t>PILLARD Dominique</t>
  </si>
  <si>
    <t>POIRIER Régine</t>
  </si>
  <si>
    <t>POITRIN Monique</t>
  </si>
  <si>
    <t>POUILLOT Françoise</t>
  </si>
  <si>
    <t>POULAIN Danièle</t>
  </si>
  <si>
    <t>QUELENNEC Janine</t>
  </si>
  <si>
    <t>RASSAT Christel</t>
  </si>
  <si>
    <t>REY Annie</t>
  </si>
  <si>
    <t>RICHARD Micheline</t>
  </si>
  <si>
    <t>RIQUET Annick</t>
  </si>
  <si>
    <t>RIVAS Nicole</t>
  </si>
  <si>
    <t>ROBERT Martine</t>
  </si>
  <si>
    <t>ROBIN Odette</t>
  </si>
  <si>
    <t>ROUCHERAY Edith</t>
  </si>
  <si>
    <t>ROUXEL Geneviève</t>
  </si>
  <si>
    <t>SALIOU Agnès</t>
  </si>
  <si>
    <t>SALMON Françoise</t>
  </si>
  <si>
    <t>SAUNDERS Yvric</t>
  </si>
  <si>
    <t>SERVANT Hélène</t>
  </si>
  <si>
    <t>SHIRTLIFFE Hélène</t>
  </si>
  <si>
    <t>SUPLISSON Marie-Thérèse</t>
  </si>
  <si>
    <t>TARDIEU Muguette</t>
  </si>
  <si>
    <t>TESSIER Martine</t>
  </si>
  <si>
    <t>THIEBAUD Marie-Christine</t>
  </si>
  <si>
    <t>TIRADON Renée</t>
  </si>
  <si>
    <t>TROQUEREAU Muguette</t>
  </si>
  <si>
    <t>VALERO Maryvonne</t>
  </si>
  <si>
    <t>VANHULST Raymonde</t>
  </si>
  <si>
    <t>VERDIER Marie-Chantal</t>
  </si>
  <si>
    <t>VERNALDE Simone</t>
  </si>
  <si>
    <t>VERQUERE Huguette</t>
  </si>
  <si>
    <t>VESVAL Michel</t>
  </si>
  <si>
    <t>VINCENT Jacqueline</t>
  </si>
  <si>
    <t>WINCKEL Simone</t>
  </si>
  <si>
    <t>YHUELLOU Florence</t>
  </si>
  <si>
    <t>CONTRÔLE</t>
  </si>
  <si>
    <t>LIC</t>
  </si>
  <si>
    <t>CLUB</t>
  </si>
  <si>
    <t>BAPTISTE Jean</t>
  </si>
  <si>
    <t>BERNARD Annie Louisette</t>
  </si>
  <si>
    <t>DALAIGRE Flora</t>
  </si>
  <si>
    <t>DAUSSIN Danièle</t>
  </si>
  <si>
    <t>DELETANG Mireille</t>
  </si>
  <si>
    <t>FONTAINE Micheline</t>
  </si>
  <si>
    <t>GUILLAUMIN Béatrice</t>
  </si>
  <si>
    <t>LESOURD Christian</t>
  </si>
  <si>
    <t>MASSE Claudette</t>
  </si>
  <si>
    <t>ORDAN Gérard</t>
  </si>
  <si>
    <t>ORTIOU Jocelyne</t>
  </si>
  <si>
    <t>PRET Paulette</t>
  </si>
  <si>
    <t>ROULLET Ghislaine</t>
  </si>
  <si>
    <t>SAUTEREAU Charlette</t>
  </si>
  <si>
    <t>THENOT Danièle</t>
  </si>
  <si>
    <t>THIBLET Nathalie</t>
  </si>
  <si>
    <t>ABEL Joëlle</t>
  </si>
  <si>
    <t>ALLAIN Chantal</t>
  </si>
  <si>
    <t>ANDRE Andrée</t>
  </si>
  <si>
    <t>ANDRE Roger</t>
  </si>
  <si>
    <t>BAROCHE-LAFFRAT Josiane</t>
  </si>
  <si>
    <t>BEAULIEU Antonia</t>
  </si>
  <si>
    <t>BENARD Monique</t>
  </si>
  <si>
    <t>BISSONNIER Jacqueline</t>
  </si>
  <si>
    <t>BLANCHE Jacqueline</t>
  </si>
  <si>
    <t>BRUCY Marie-Claude</t>
  </si>
  <si>
    <t>CHABRIER Géraldine</t>
  </si>
  <si>
    <t>CHAPEAU Jeannine</t>
  </si>
  <si>
    <t>CHARRIERE Geneviève</t>
  </si>
  <si>
    <t>COUX Monique</t>
  </si>
  <si>
    <t>CUNY Nicole</t>
  </si>
  <si>
    <t>DEROUX Catherine</t>
  </si>
  <si>
    <t>DIEU Micheline</t>
  </si>
  <si>
    <t>DOUGNY Christiane</t>
  </si>
  <si>
    <t>DUBRESSON Patriciane</t>
  </si>
  <si>
    <t>FOIREST Janine</t>
  </si>
  <si>
    <t>GARZETTI Catherine</t>
  </si>
  <si>
    <t>GENDRON Simone</t>
  </si>
  <si>
    <t>GONDELLE Michel</t>
  </si>
  <si>
    <t>GRENOY Christiane</t>
  </si>
  <si>
    <t>GUILLOT Gina</t>
  </si>
  <si>
    <t>JOLLET Alexandra</t>
  </si>
  <si>
    <t>KOZAK Florence</t>
  </si>
  <si>
    <t>LANGLET Françoise</t>
  </si>
  <si>
    <t>LEFRANCQ Brigitte</t>
  </si>
  <si>
    <t>LENOIR Josiane</t>
  </si>
  <si>
    <t>MARCILLY Ginette</t>
  </si>
  <si>
    <t>MARQUET Gisèle</t>
  </si>
  <si>
    <t>MATHIEU Maryse</t>
  </si>
  <si>
    <t>MAURICE Elise</t>
  </si>
  <si>
    <t>MAYOUX Yvon</t>
  </si>
  <si>
    <t>MERCIER Josette</t>
  </si>
  <si>
    <t>MOLIMARD Denise</t>
  </si>
  <si>
    <t>MONTAGNON Yves</t>
  </si>
  <si>
    <t>PJ07</t>
  </si>
  <si>
    <t>GUENAULT Joëlle</t>
  </si>
  <si>
    <t>AUBERGER Pierrette</t>
  </si>
  <si>
    <t>BEGGIORA Josiane</t>
  </si>
  <si>
    <t>BENTHANANE Bernadette</t>
  </si>
  <si>
    <t>BERTHELOT Gérard</t>
  </si>
  <si>
    <t>BERTHELOT Michelle</t>
  </si>
  <si>
    <t>BIRLOUET Sylvie</t>
  </si>
  <si>
    <t>BLANCHER Dominique</t>
  </si>
  <si>
    <t>BOITEL Nicole</t>
  </si>
  <si>
    <t>BRUNEAU Clarisse</t>
  </si>
  <si>
    <t>P26</t>
  </si>
  <si>
    <t>CARPENTIER Sylviane</t>
  </si>
  <si>
    <t>CHAMPAUX Liliane</t>
  </si>
  <si>
    <t>CROTTET Marie-Françoise</t>
  </si>
  <si>
    <t>C24</t>
  </si>
  <si>
    <t>DOUSSE André</t>
  </si>
  <si>
    <t>DROUOT Dominique</t>
  </si>
  <si>
    <t>DUBAN Isabelle</t>
  </si>
  <si>
    <t>DUMOULIN Joseph</t>
  </si>
  <si>
    <t>C07</t>
  </si>
  <si>
    <t>FAULQUE Brigitte</t>
  </si>
  <si>
    <t>FLEURIAU Claudine</t>
  </si>
  <si>
    <t>FRENOIS Michèle</t>
  </si>
  <si>
    <t>GOUFFAULT Olivier</t>
  </si>
  <si>
    <t>LALLEMENT Marie-Thérèse</t>
  </si>
  <si>
    <t>LE SAINT Annette</t>
  </si>
  <si>
    <t>LECOUPLE Laurence</t>
  </si>
  <si>
    <t>LEFELLE Thierry</t>
  </si>
  <si>
    <t>MAREL Philippe</t>
  </si>
  <si>
    <t>MENSAH-DJOBOKU Têtê Yao</t>
  </si>
  <si>
    <t>NIN Rémy</t>
  </si>
  <si>
    <t>PETITBON Jean</t>
  </si>
  <si>
    <t>PINARD Patrick</t>
  </si>
  <si>
    <t>POULLIN Michèle</t>
  </si>
  <si>
    <t>POULOU Nicole</t>
  </si>
  <si>
    <t>REAU Christian</t>
  </si>
  <si>
    <t>RENAUD Agnès</t>
  </si>
  <si>
    <t>RIANT Elisabeth</t>
  </si>
  <si>
    <t>ROCHE Brigitte</t>
  </si>
  <si>
    <t>SCHMIDT Anne-Marie</t>
  </si>
  <si>
    <t>SELLIER Claudie</t>
  </si>
  <si>
    <t>SEPTIER Régine</t>
  </si>
  <si>
    <t>TINAT Janette</t>
  </si>
  <si>
    <t>TRUCHOT Martine</t>
  </si>
  <si>
    <t>VINCENT Anne-Marie</t>
  </si>
  <si>
    <t>VOULOIR Marie-France</t>
  </si>
  <si>
    <t>ROUSSEL Martine</t>
  </si>
  <si>
    <t>SCHIFFER Corinne</t>
  </si>
  <si>
    <t>STRICOT Cantienne</t>
  </si>
  <si>
    <t>PJ09</t>
  </si>
  <si>
    <t>PJ01</t>
  </si>
  <si>
    <t>MAUGER Brigitte</t>
  </si>
  <si>
    <t>REYNET Brigitte</t>
  </si>
  <si>
    <t>ANDRÉ Jean-Jacques</t>
  </si>
  <si>
    <t>BALDERESCHI France</t>
  </si>
  <si>
    <t>BERTEAU Armelle</t>
  </si>
  <si>
    <t>BEUCHER Jean-Denis</t>
  </si>
  <si>
    <t>CHOUTEAU Nicole</t>
  </si>
  <si>
    <t>DESBUARDS Brigitte</t>
  </si>
  <si>
    <t>DOUCE Anne-Marie</t>
  </si>
  <si>
    <t>FAUGEROUX Brigitte</t>
  </si>
  <si>
    <t>GAYOT Anne-Marie</t>
  </si>
  <si>
    <t>HAMEL Joëlle</t>
  </si>
  <si>
    <t>C15</t>
  </si>
  <si>
    <t>JEAN Didier</t>
  </si>
  <si>
    <t>LECA Annick</t>
  </si>
  <si>
    <t>LEROY Anne</t>
  </si>
  <si>
    <t>LEROY Bernadette</t>
  </si>
  <si>
    <t>MICHAUX Karine</t>
  </si>
  <si>
    <t>MICHELON Sylvie</t>
  </si>
  <si>
    <t>PALISSE Jean-Marc</t>
  </si>
  <si>
    <t>PICHON Chantal</t>
  </si>
  <si>
    <t>PRESTAIL Réjane</t>
  </si>
  <si>
    <t>RAYNARD Hélène</t>
  </si>
  <si>
    <t>RENOUARD Martine</t>
  </si>
  <si>
    <t>ROYER Catherine</t>
  </si>
  <si>
    <t>ROYER Jean-Paul</t>
  </si>
  <si>
    <t>SAUNDERS Raphaëlle</t>
  </si>
  <si>
    <t>SERIN Martine</t>
  </si>
  <si>
    <t>TERME Martine</t>
  </si>
  <si>
    <t>TINAT Sophie</t>
  </si>
  <si>
    <t>TIXIER Anne</t>
  </si>
  <si>
    <t>TIXIER Arlette</t>
  </si>
  <si>
    <t>TOUCHARD Jean</t>
  </si>
  <si>
    <t>TOUZEAU Colette</t>
  </si>
  <si>
    <t/>
  </si>
  <si>
    <t>C00</t>
  </si>
  <si>
    <t>FALLOU Claudine</t>
  </si>
  <si>
    <t>GALLAS Lysiane</t>
  </si>
  <si>
    <t>PAQUET Elisabeth</t>
  </si>
  <si>
    <t>BOUDENOT Patrick</t>
  </si>
  <si>
    <t>ROUX Colette</t>
  </si>
  <si>
    <t>AUCLERC Thierry</t>
  </si>
  <si>
    <t>BONTET Alain</t>
  </si>
  <si>
    <t>CLERGET Catherine</t>
  </si>
  <si>
    <t>PJ12</t>
  </si>
  <si>
    <t>M</t>
  </si>
  <si>
    <t>PELLOUARD Armelle</t>
  </si>
  <si>
    <t>PIVOIS Anita</t>
  </si>
  <si>
    <t>TALBOT Domynick</t>
  </si>
  <si>
    <t>TELLIER Annette</t>
  </si>
  <si>
    <t>VEILLAT Isabelle</t>
  </si>
  <si>
    <t>SARR Amadou</t>
  </si>
  <si>
    <t>C03</t>
  </si>
  <si>
    <t>BIANCHI Anne-Marie</t>
  </si>
  <si>
    <t>CHENOUNA Mahiédine</t>
  </si>
  <si>
    <t>C09</t>
  </si>
  <si>
    <t>DUTREUIL Denis</t>
  </si>
  <si>
    <t>C02</t>
  </si>
  <si>
    <t>MASSIN Patrick</t>
  </si>
  <si>
    <t>FEVRE Jean-Louis</t>
  </si>
  <si>
    <t>BAGUE Nicolas</t>
  </si>
  <si>
    <t>AGUSTIN Denis</t>
  </si>
  <si>
    <t>THEVENOT Maxime</t>
  </si>
  <si>
    <t>FEVRE Christiane</t>
  </si>
  <si>
    <t>PAUCHARD Laure</t>
  </si>
  <si>
    <t>C01</t>
  </si>
  <si>
    <t>PRUDHON Gérard</t>
  </si>
  <si>
    <t>GASCUEL Benjamin</t>
  </si>
  <si>
    <t>VALLET Christiane</t>
  </si>
  <si>
    <t>DUPART Elisabeth</t>
  </si>
  <si>
    <t>GAUMONT André</t>
  </si>
  <si>
    <t>C10</t>
  </si>
  <si>
    <t>LEGRAND Mireille</t>
  </si>
  <si>
    <t>R</t>
  </si>
  <si>
    <t>AMIOT Michel</t>
  </si>
  <si>
    <t>HUGOT Josyane</t>
  </si>
  <si>
    <t>PENARD Armelle</t>
  </si>
  <si>
    <t>RENNINGER Anne</t>
  </si>
  <si>
    <t>C19</t>
  </si>
  <si>
    <t>CAPITAIN Françoise</t>
  </si>
  <si>
    <t>ROUILLER Jean-Paul</t>
  </si>
  <si>
    <t>MAITRE Odile</t>
  </si>
  <si>
    <t>C05</t>
  </si>
  <si>
    <t>DEPARDIEU Daniel</t>
  </si>
  <si>
    <t>GACHOT Bernadette</t>
  </si>
  <si>
    <t>COSTERG Marie-Madeleine</t>
  </si>
  <si>
    <t>THOMINE Joseline</t>
  </si>
  <si>
    <t>BORNIER Huguette</t>
  </si>
  <si>
    <t>DEFONTAINE Marie-Colette</t>
  </si>
  <si>
    <t>GABRUCH Evelyne</t>
  </si>
  <si>
    <t>TERREAUX Gilbert</t>
  </si>
  <si>
    <t>VALLET Françoise</t>
  </si>
  <si>
    <t>BEFFY Jacqueline</t>
  </si>
  <si>
    <t>TRUCHOT Jacques</t>
  </si>
  <si>
    <t>ROLLIN Maryse</t>
  </si>
  <si>
    <t>JARDIN Thierry</t>
  </si>
  <si>
    <t>WUILLEMIN Mireille</t>
  </si>
  <si>
    <t>THOMINIAUX Sylvie</t>
  </si>
  <si>
    <t>MOREL Christine</t>
  </si>
  <si>
    <t>CORNOT Rémy</t>
  </si>
  <si>
    <t>PAYOUX Françoise</t>
  </si>
  <si>
    <t>MARIOTTE Sylvain</t>
  </si>
  <si>
    <t>MAL Marie-France</t>
  </si>
  <si>
    <t>MICHON Sylvain</t>
  </si>
  <si>
    <t>COMPAGNON Valérie</t>
  </si>
  <si>
    <t>BEAUBERNARD Sonja Marie</t>
  </si>
  <si>
    <t>LANGILLIER Monique</t>
  </si>
  <si>
    <t>C04</t>
  </si>
  <si>
    <t>BOSSARD Evelyne</t>
  </si>
  <si>
    <t>PAVOT Nathalie</t>
  </si>
  <si>
    <t>GROSJEAN Mireille</t>
  </si>
  <si>
    <t>FAYARD Annie</t>
  </si>
  <si>
    <t>LALANDRE Nadine</t>
  </si>
  <si>
    <t>GALLOT Jacqueline</t>
  </si>
  <si>
    <t>RENAND Paulette</t>
  </si>
  <si>
    <t>C16</t>
  </si>
  <si>
    <t>BROYER Françoise</t>
  </si>
  <si>
    <t>MARLOT Jean-François</t>
  </si>
  <si>
    <t>C26</t>
  </si>
  <si>
    <t>DELAPORTE Jean-Jacques</t>
  </si>
  <si>
    <t>MICHAUD Marie-Thérèse</t>
  </si>
  <si>
    <t>ESNAULT Bernard</t>
  </si>
  <si>
    <t>MONNET Bernard</t>
  </si>
  <si>
    <t>MOREL Marie-Josèphe</t>
  </si>
  <si>
    <t>MIQUET Guy</t>
  </si>
  <si>
    <t>MASSET Martine</t>
  </si>
  <si>
    <t>GOBIN Catherine</t>
  </si>
  <si>
    <t>LITAUDON Gérard</t>
  </si>
  <si>
    <t>LEJEUNE Séverine</t>
  </si>
  <si>
    <t>PREVOST Raymonde</t>
  </si>
  <si>
    <t>AUDOUX Christine</t>
  </si>
  <si>
    <t>CHEVALLIER Martine</t>
  </si>
  <si>
    <t>GOVINDIN Nathalie</t>
  </si>
  <si>
    <t>NEYRAT Elisabeth</t>
  </si>
  <si>
    <t>AGUILLON Dominique</t>
  </si>
  <si>
    <t>DEVANNEAUX Michelle</t>
  </si>
  <si>
    <t>QUETY Paulette</t>
  </si>
  <si>
    <t>DELATOUR Fernande</t>
  </si>
  <si>
    <t>DURAND Marie-Annette</t>
  </si>
  <si>
    <t>DEVANNEAUX Jacques</t>
  </si>
  <si>
    <t>PALACIO Ghislaine</t>
  </si>
  <si>
    <t>SEBE Danielle</t>
  </si>
  <si>
    <t>FERREIRA Marie-Thérèse</t>
  </si>
  <si>
    <t>BOILLOT Paul</t>
  </si>
  <si>
    <t>BOSSARD Claude</t>
  </si>
  <si>
    <t>HOENEN Charlotte</t>
  </si>
  <si>
    <t>SAUNIER Joëlle</t>
  </si>
  <si>
    <t>LAMONTRE Marie-Laure</t>
  </si>
  <si>
    <t>MALAURENT Lucette</t>
  </si>
  <si>
    <t>CURIE Isabelle</t>
  </si>
  <si>
    <t>RODIER Nicole</t>
  </si>
  <si>
    <t>BOIVIN Brigitte</t>
  </si>
  <si>
    <t>BLACHET Jacqueline</t>
  </si>
  <si>
    <t>DEVIE Jean-Louis</t>
  </si>
  <si>
    <t>JAULT Edith</t>
  </si>
  <si>
    <t>ROBETTE Liliane</t>
  </si>
  <si>
    <t>PENAVAIRE Christian</t>
  </si>
  <si>
    <t>FUSIER Edith</t>
  </si>
  <si>
    <t>BALLANDRAS Marc</t>
  </si>
  <si>
    <t>GEOFFROY Solange</t>
  </si>
  <si>
    <t>JEHENNE Josiane</t>
  </si>
  <si>
    <t>BERTHAUD Marie-Claude</t>
  </si>
  <si>
    <t>BERNARD Marie-Claude</t>
  </si>
  <si>
    <t>DUMAS Janine</t>
  </si>
  <si>
    <t>MANEVEAU Geneviève</t>
  </si>
  <si>
    <t>SAUTAZ-POINT Françoise</t>
  </si>
  <si>
    <t>MARGUILLER Marie-Hélène</t>
  </si>
  <si>
    <t>BOISSON Chantal Marcelle</t>
  </si>
  <si>
    <t>DRILLIEN Michelle</t>
  </si>
  <si>
    <t>BOISSARD Bernadette</t>
  </si>
  <si>
    <t>LEGRAND Chantal</t>
  </si>
  <si>
    <t>BOURDILLON Nelly</t>
  </si>
  <si>
    <t>CHAPELLE Jean</t>
  </si>
  <si>
    <t>SECHET Marie-Odile</t>
  </si>
  <si>
    <t>HONGROIS Dominique</t>
  </si>
  <si>
    <t>GARCIA Edmond</t>
  </si>
  <si>
    <t>BOUVET Cécile</t>
  </si>
  <si>
    <t>DUBARD Viviane</t>
  </si>
  <si>
    <t>CORCELETTE Marie-Paule</t>
  </si>
  <si>
    <t>DEVIE Marie-Paule</t>
  </si>
  <si>
    <t>BUGAUD Marlène</t>
  </si>
  <si>
    <t>TRUCHETET Françoise</t>
  </si>
  <si>
    <t>NECTOUX Marie-Odile</t>
  </si>
  <si>
    <t>GUEUGNEAU Françoise</t>
  </si>
  <si>
    <t>GERBET Nicole Suzanne</t>
  </si>
  <si>
    <t>GRANGER Jeannine</t>
  </si>
  <si>
    <t>FEURTET Josette</t>
  </si>
  <si>
    <t>LEROY Julie</t>
  </si>
  <si>
    <t>JEANDOT Michel</t>
  </si>
  <si>
    <t>GEOFFROY Jacqueline</t>
  </si>
  <si>
    <t>HUCHET Guy</t>
  </si>
  <si>
    <t>BUIRON Michelle</t>
  </si>
  <si>
    <t>LAGORGETTE Christiane</t>
  </si>
  <si>
    <t>CHENEAU Paulette</t>
  </si>
  <si>
    <t>BELNAND Simone</t>
  </si>
  <si>
    <t>GRGURIC Jasmonde</t>
  </si>
  <si>
    <t>PIC Marie-Thérèse</t>
  </si>
  <si>
    <t>GRENARD Armelle</t>
  </si>
  <si>
    <t>DUCRET Jean-Claude</t>
  </si>
  <si>
    <t>LÉOUSSOFF Anne-Marie</t>
  </si>
  <si>
    <t>CINQUIN Monique</t>
  </si>
  <si>
    <t>PRADELS André</t>
  </si>
  <si>
    <t>SEBILLON Claudine</t>
  </si>
  <si>
    <t>BLONDEAU Ghislaine</t>
  </si>
  <si>
    <t>CURTY Brigitte</t>
  </si>
  <si>
    <t>RAOUX Roseline</t>
  </si>
  <si>
    <t>COLLINET Joelle</t>
  </si>
  <si>
    <t>RENAULT Denis</t>
  </si>
  <si>
    <t>REY Christine</t>
  </si>
  <si>
    <t>LEGRAND Brigitte</t>
  </si>
  <si>
    <t>MENAGER Catherine</t>
  </si>
  <si>
    <t>BEY Jean-Jacques</t>
  </si>
  <si>
    <t>C18</t>
  </si>
  <si>
    <t>CLAIR Martine</t>
  </si>
  <si>
    <t>PERRIN Isabelle</t>
  </si>
  <si>
    <t>EVRARD Sophie</t>
  </si>
  <si>
    <t>LENEPVEU Solange</t>
  </si>
  <si>
    <t>RANCHY Maryvonne</t>
  </si>
  <si>
    <t>VALDENAIRE Jacques</t>
  </si>
  <si>
    <t>STRIPPE Odette</t>
  </si>
  <si>
    <t>JACQUESON Claudette</t>
  </si>
  <si>
    <t>C17</t>
  </si>
  <si>
    <t>ADOUARD Violette</t>
  </si>
  <si>
    <t>PAILLERET Yvette</t>
  </si>
  <si>
    <t>BRUCCI Marie-Josèphe</t>
  </si>
  <si>
    <t>CALANDO Sabrina</t>
  </si>
  <si>
    <t>TAMBORSKI Irène</t>
  </si>
  <si>
    <t>COILLARD Annick</t>
  </si>
  <si>
    <t>MARTINET Marie-Laure</t>
  </si>
  <si>
    <t>PETITCOLAS Jacquie</t>
  </si>
  <si>
    <t>BERTHOLOMEY Marie-France</t>
  </si>
  <si>
    <t>GOUNOT Geneviève</t>
  </si>
  <si>
    <t>CHANTEGROS Marie-José</t>
  </si>
  <si>
    <t>GUIGNARD Marie-Christine</t>
  </si>
  <si>
    <t>BIROT Odile</t>
  </si>
  <si>
    <t>MARONNAT Murielle</t>
  </si>
  <si>
    <t>BEY Michelle</t>
  </si>
  <si>
    <t>CRETIN-MAITENAZ Michèle</t>
  </si>
  <si>
    <t>FOURNIER-HIRZEL Madeleine</t>
  </si>
  <si>
    <t>RENAUD Irène</t>
  </si>
  <si>
    <t>MILLOT Yvette</t>
  </si>
  <si>
    <t>VALENTIN Claire</t>
  </si>
  <si>
    <t>ANDRE Rose</t>
  </si>
  <si>
    <t>BELLEVIGNE Patricia</t>
  </si>
  <si>
    <t>BOURGEOIS Pierrette</t>
  </si>
  <si>
    <t>FERRET Marie-Françoise</t>
  </si>
  <si>
    <t>DUMAS Marie-Thérèse</t>
  </si>
  <si>
    <t>REMY Valérie</t>
  </si>
  <si>
    <t>TROUILLET Christiane</t>
  </si>
  <si>
    <t>LACOMME Micheline</t>
  </si>
  <si>
    <t>PRONNIER Jacqueline</t>
  </si>
  <si>
    <t>LAURON Michel</t>
  </si>
  <si>
    <t>FOURNERAY Viviane</t>
  </si>
  <si>
    <t>BACHELIER Philippe</t>
  </si>
  <si>
    <t>RENAUD Simone</t>
  </si>
  <si>
    <t>DECAILLOZ Valérie</t>
  </si>
  <si>
    <t>BOURDILLAT Anne-Marie</t>
  </si>
  <si>
    <t>BOURDIER Monique</t>
  </si>
  <si>
    <t>BOISGARD Jocelyne</t>
  </si>
  <si>
    <t>VIGNEUX Sylvain</t>
  </si>
  <si>
    <t>LAUREAU Marie-Josèphe</t>
  </si>
  <si>
    <t>SAUZEDE Edith</t>
  </si>
  <si>
    <t>GLAIN Marie-Claire</t>
  </si>
  <si>
    <t>BERGE Véronique</t>
  </si>
  <si>
    <t>DEVILLE Floriane</t>
  </si>
  <si>
    <t>CHARON Johanna</t>
  </si>
  <si>
    <t>CORNOT Daniel</t>
  </si>
  <si>
    <t>TANTY Marie-Odile</t>
  </si>
  <si>
    <t>CATHELIN Martine</t>
  </si>
  <si>
    <t>ROBBE Michelle</t>
  </si>
  <si>
    <t>CONTASSOT Suzanne</t>
  </si>
  <si>
    <t>CHAUVOT Michel</t>
  </si>
  <si>
    <t>BOUDEAU Pascal</t>
  </si>
  <si>
    <t>BRISSONNET Marinette</t>
  </si>
  <si>
    <t>SCHNEIDER Stéphanie</t>
  </si>
  <si>
    <t>BARRUEL-BRUSSIN Richard</t>
  </si>
  <si>
    <t>CORNILLIER Corinne</t>
  </si>
  <si>
    <t>PEU Yolande</t>
  </si>
  <si>
    <t>MELET Claire</t>
  </si>
  <si>
    <t>LETOURNEUR Christiane</t>
  </si>
  <si>
    <t>MATHEY Yvette</t>
  </si>
  <si>
    <t>GAEDKE Ghyslaine</t>
  </si>
  <si>
    <t>NEIGE Michèle</t>
  </si>
  <si>
    <t>MALIBAS Martine</t>
  </si>
  <si>
    <t>THILL Béatrice</t>
  </si>
  <si>
    <t>JAUTROU Marie-Claire</t>
  </si>
  <si>
    <t>JAHAN Dominique</t>
  </si>
  <si>
    <t>CHAUVET Eliane</t>
  </si>
  <si>
    <t>RIOTON Lydie</t>
  </si>
  <si>
    <t>KOHN Michèle</t>
  </si>
  <si>
    <t>RENAUD Evelyne</t>
  </si>
  <si>
    <t>CLERON Laure</t>
  </si>
  <si>
    <t>CLERON Ylan</t>
  </si>
  <si>
    <t>P</t>
  </si>
  <si>
    <t>CLERON Juliette</t>
  </si>
  <si>
    <t>LEGRAND Annick</t>
  </si>
  <si>
    <t>NTIRUBUZA Consolate</t>
  </si>
  <si>
    <t>BOISNARD Régine</t>
  </si>
  <si>
    <t>ROBILLARD Jacqueline</t>
  </si>
  <si>
    <t>TESTAULT Patricia</t>
  </si>
  <si>
    <t>MUTIN Régine</t>
  </si>
  <si>
    <t>LOISEAU SIMONNEAU Estelle</t>
  </si>
  <si>
    <t>DEY Line</t>
  </si>
  <si>
    <t>SAVIN Christine</t>
  </si>
  <si>
    <t>LEDOUX Marylène</t>
  </si>
  <si>
    <t>FRULIO Marc</t>
  </si>
  <si>
    <t>BEGAULT Edith</t>
  </si>
  <si>
    <t>PONCIN Marie-Hélène</t>
  </si>
  <si>
    <t>CHANLIAU Eliane</t>
  </si>
  <si>
    <t>BEGUIN Liliane</t>
  </si>
  <si>
    <t>DODU Monique</t>
  </si>
  <si>
    <t>CHAPPOT Catherine</t>
  </si>
  <si>
    <t>HERNIOT Catherine</t>
  </si>
  <si>
    <t>GERMAIN Annette</t>
  </si>
  <si>
    <t>GERMAIN Jean-Michel</t>
  </si>
  <si>
    <t>EUVRARD Marie</t>
  </si>
  <si>
    <t>GOULLU Fabienne</t>
  </si>
  <si>
    <t>GAUDINAT Solange</t>
  </si>
  <si>
    <t>PERRET Raymond</t>
  </si>
  <si>
    <t>DAGUET Jean-Louis</t>
  </si>
  <si>
    <t>ROUX Philippe</t>
  </si>
  <si>
    <t>c</t>
  </si>
  <si>
    <t>AMYOT Anne-Fleur</t>
  </si>
  <si>
    <t>AUGENDRE Yvonne</t>
  </si>
  <si>
    <t>AVALLONE Geneviève</t>
  </si>
  <si>
    <t>BACHELLERIE Bernadette</t>
  </si>
  <si>
    <t>BARBIER Marie-Claire</t>
  </si>
  <si>
    <t>BELLANGER Christine</t>
  </si>
  <si>
    <t>BELNAND Michel</t>
  </si>
  <si>
    <t>BERAULT Nadine</t>
  </si>
  <si>
    <t>BERNARD Erwan</t>
  </si>
  <si>
    <t>BERTHEAU Marie-Claude</t>
  </si>
  <si>
    <t>BIGONNEAU Christiane</t>
  </si>
  <si>
    <t>BLONDEL Antoine</t>
  </si>
  <si>
    <t>BLONDEL Augustin</t>
  </si>
  <si>
    <t>BLONDEL Stéphane</t>
  </si>
  <si>
    <t>BOISSON Jean-Noël</t>
  </si>
  <si>
    <t>BOSSARD Françoise</t>
  </si>
  <si>
    <t>BOURILLOT Claudine</t>
  </si>
  <si>
    <t>BOUVIER Anthony</t>
  </si>
  <si>
    <t>BREUILLE Marie-Christine</t>
  </si>
  <si>
    <t>CAILLAUD Eline</t>
  </si>
  <si>
    <t>CARON Martine</t>
  </si>
  <si>
    <t>CELESTIN Martine</t>
  </si>
  <si>
    <t>CHAFFRET Marie-Hélène</t>
  </si>
  <si>
    <t>CHEVANCHE Hélène</t>
  </si>
  <si>
    <t>CHEVAUCHET Christiane</t>
  </si>
  <si>
    <t>CHRISTEN Isabelle</t>
  </si>
  <si>
    <t>CIRY-KARP Christiane</t>
  </si>
  <si>
    <t>CLEMENT Dominique</t>
  </si>
  <si>
    <t>COGNOT Chantal</t>
  </si>
  <si>
    <t>CONSTANTIN José</t>
  </si>
  <si>
    <t>CORGERON Jean-Luc</t>
  </si>
  <si>
    <t>CORTET Marie-Claude</t>
  </si>
  <si>
    <t>COULON Sylviane</t>
  </si>
  <si>
    <t>DEMARCQ Olivier</t>
  </si>
  <si>
    <t>DROMARD Théo</t>
  </si>
  <si>
    <t>DROSSART Cécile</t>
  </si>
  <si>
    <t>DUBOIS Laurence</t>
  </si>
  <si>
    <t>DUPUY Sylvie</t>
  </si>
  <si>
    <t>FAUSSURIER Huguette</t>
  </si>
  <si>
    <t>FENARD Lucette</t>
  </si>
  <si>
    <t>FONTAINE Christian</t>
  </si>
  <si>
    <t>FRISTOT Marie-France</t>
  </si>
  <si>
    <t>FURET Anicette</t>
  </si>
  <si>
    <t>GAUDE Raymonde</t>
  </si>
  <si>
    <t>GERME Bernadette</t>
  </si>
  <si>
    <t>GLOAGUEN Lydie</t>
  </si>
  <si>
    <t>GOUSSU Annie</t>
  </si>
  <si>
    <t>HARRIS Hélène</t>
  </si>
  <si>
    <t>HERMINE Maryvonne</t>
  </si>
  <si>
    <t>JAMAUX Anne-Marie</t>
  </si>
  <si>
    <t>JEKKI Dominique</t>
  </si>
  <si>
    <t>JOUIN Marielle</t>
  </si>
  <si>
    <t>LAMARGUE Monique</t>
  </si>
  <si>
    <t>LANGE Louise</t>
  </si>
  <si>
    <t>LAROCHE Claire</t>
  </si>
  <si>
    <t>LECOUTRE Jacqueline</t>
  </si>
  <si>
    <t>LHOMOY Mireille</t>
  </si>
  <si>
    <t>LOMBARD Jeanne</t>
  </si>
  <si>
    <t>LUCE Hélène</t>
  </si>
  <si>
    <t>MACHURON Georgette</t>
  </si>
  <si>
    <t>MACQUET France</t>
  </si>
  <si>
    <t>MANSION Germain</t>
  </si>
  <si>
    <t>MARTIN Françoise</t>
  </si>
  <si>
    <t>MASSINA Patrick</t>
  </si>
  <si>
    <t>MATHEZ Sandrine</t>
  </si>
  <si>
    <t>MOREL Viviane</t>
  </si>
  <si>
    <t>MOUSSIE Max</t>
  </si>
  <si>
    <t>MOYSET Daniel</t>
  </si>
  <si>
    <t>PASTOR Annick</t>
  </si>
  <si>
    <t>PERNOT Monique</t>
  </si>
  <si>
    <t>PEROZ Evelyne</t>
  </si>
  <si>
    <t>RAULIN Rolande</t>
  </si>
  <si>
    <t>RICHARD Dany</t>
  </si>
  <si>
    <t>ROY Françoise</t>
  </si>
  <si>
    <t>ROYER Muriel</t>
  </si>
  <si>
    <t>SABELLA Joëlle</t>
  </si>
  <si>
    <t>SERMANTIN Roberte</t>
  </si>
  <si>
    <t>SQUINABOL Stéphane</t>
  </si>
  <si>
    <t>STASKIEWICZ Jean-Marie</t>
  </si>
  <si>
    <t>SUISSA Marie-Claire</t>
  </si>
  <si>
    <t>SUSCHETET Christiane</t>
  </si>
  <si>
    <t>TEI Farid</t>
  </si>
  <si>
    <t>TERTRAIN Françoise</t>
  </si>
  <si>
    <t>THELIOL Rémi</t>
  </si>
  <si>
    <t>THEVENOT Martine</t>
  </si>
  <si>
    <t>THIMONNIER Béatrice</t>
  </si>
  <si>
    <t>TURPIN Stéphane</t>
  </si>
  <si>
    <t>VAILLANT Isabel</t>
  </si>
  <si>
    <t>VERCOUTERE Bernard</t>
  </si>
  <si>
    <t>DEBIESSE Yvonne</t>
  </si>
  <si>
    <t>MARTIN-SANCHEZ Joëlle</t>
  </si>
  <si>
    <t>FABIN Joaquim</t>
  </si>
  <si>
    <t>WINKELMULLER Julien</t>
  </si>
  <si>
    <t>DEMEUSY Martine</t>
  </si>
  <si>
    <t>CLAVELOUX Jérémy</t>
  </si>
  <si>
    <t>DUPRESSOIR Monique</t>
  </si>
  <si>
    <t>GALPIN Françoise</t>
  </si>
  <si>
    <t>GAUMONT Claire</t>
  </si>
  <si>
    <t>LARTAUX Violette</t>
  </si>
  <si>
    <t>OGIER Geneviève</t>
  </si>
  <si>
    <t>FISCHER Dominique</t>
  </si>
  <si>
    <t>THOMMERELLE Laurent</t>
  </si>
  <si>
    <t>DEVINAT Andrée</t>
  </si>
  <si>
    <t>FRANCOIS Christian</t>
  </si>
  <si>
    <t>REYNOLDS Maryvonne</t>
  </si>
  <si>
    <t>POURNIN Marie-France</t>
  </si>
  <si>
    <t>PIGEAT Marie-Claude</t>
  </si>
  <si>
    <t>LEFELLE Dominique</t>
  </si>
  <si>
    <t>ANDANSON Claude</t>
  </si>
  <si>
    <t>ISTRE Valérie</t>
  </si>
  <si>
    <t>MORISSET Françoise</t>
  </si>
  <si>
    <t>HOUDOT Popy</t>
  </si>
  <si>
    <t>CADART Annie</t>
  </si>
  <si>
    <t>BERNICOT Annick</t>
  </si>
  <si>
    <t>PEROCHE Paul</t>
  </si>
  <si>
    <t>HUGUET Rose</t>
  </si>
  <si>
    <t>DELESCHAUX Sandra</t>
  </si>
  <si>
    <t>MORIVAL-PREVOST Chantal</t>
  </si>
  <si>
    <t>DE BOYNES Maggy</t>
  </si>
  <si>
    <t>BODINIER Jean-François</t>
  </si>
  <si>
    <t>CAILLE Marguerite</t>
  </si>
  <si>
    <t>GRISOT Claudie</t>
  </si>
  <si>
    <t>LANDEAU Annie</t>
  </si>
  <si>
    <t>CADOT Mary Pierre</t>
  </si>
  <si>
    <t>LLOYD Philippe</t>
  </si>
  <si>
    <t>GIBAULT Franck</t>
  </si>
  <si>
    <t>LAPOUGE Michelle</t>
  </si>
  <si>
    <t>LAVENU Joëlle</t>
  </si>
  <si>
    <t>CHARLIER Michelle</t>
  </si>
  <si>
    <t>BONNEAU Béatrice</t>
  </si>
  <si>
    <t>ROYER Yanina</t>
  </si>
  <si>
    <t>MOR Nicole</t>
  </si>
  <si>
    <t>OUBAHMANE Dany</t>
  </si>
  <si>
    <t>RENVOISE Catherine</t>
  </si>
  <si>
    <t>PEGUY Catherine</t>
  </si>
  <si>
    <t>CONGNET Sylvie</t>
  </si>
  <si>
    <t>USTACHE Marie-Thérèse</t>
  </si>
  <si>
    <t>GUYÉ Adeline</t>
  </si>
  <si>
    <t>LEROY Lydie</t>
  </si>
  <si>
    <t>PORTIER Gilles</t>
  </si>
  <si>
    <t>DESBROSSES Guylaine</t>
  </si>
  <si>
    <t>FAÏON Agnès</t>
  </si>
  <si>
    <t>BAILLY Maryse</t>
  </si>
  <si>
    <t>PJ04</t>
  </si>
  <si>
    <t>VENAULT Jean-Claude</t>
  </si>
  <si>
    <t>CHERFILS Claudette</t>
  </si>
  <si>
    <t>BREDECHE Claudine</t>
  </si>
  <si>
    <t>GENDROP Marie-José</t>
  </si>
  <si>
    <t>GUERIN-LORCET Françoise</t>
  </si>
  <si>
    <t>LOPES Guylène</t>
  </si>
  <si>
    <t>Rang</t>
  </si>
  <si>
    <t>TOP</t>
  </si>
  <si>
    <t>CHAMPIONNAT DU LOIRET  St DENIS en VAL  6/02/2022</t>
  </si>
  <si>
    <t>1</t>
  </si>
  <si>
    <t>FR</t>
  </si>
  <si>
    <t>O</t>
  </si>
  <si>
    <t>2</t>
  </si>
  <si>
    <t>Frédéric</t>
  </si>
  <si>
    <t>3</t>
  </si>
  <si>
    <t>Catherine</t>
  </si>
  <si>
    <t>4</t>
  </si>
  <si>
    <t>BOURNIGAULT</t>
  </si>
  <si>
    <t>N</t>
  </si>
  <si>
    <t>6</t>
  </si>
  <si>
    <t>Isabelle</t>
  </si>
  <si>
    <t>8</t>
  </si>
  <si>
    <t>9</t>
  </si>
  <si>
    <t>CHANARD</t>
  </si>
  <si>
    <t>Gudrun</t>
  </si>
  <si>
    <t>Philippe</t>
  </si>
  <si>
    <t>12</t>
  </si>
  <si>
    <t>13</t>
  </si>
  <si>
    <t>MICLO</t>
  </si>
  <si>
    <t>Céline</t>
  </si>
  <si>
    <t>14</t>
  </si>
  <si>
    <t>Jean</t>
  </si>
  <si>
    <t>16</t>
  </si>
  <si>
    <t>LEVACHER</t>
  </si>
  <si>
    <t>Michel</t>
  </si>
  <si>
    <t>TISSIER Martine</t>
  </si>
  <si>
    <t>CHAMARD Liliane</t>
  </si>
  <si>
    <t>BAUDOUIN Marie-Claude</t>
  </si>
  <si>
    <t>DERON Jean-François</t>
  </si>
  <si>
    <t>G39</t>
  </si>
  <si>
    <t>PASQUINET Eric</t>
  </si>
  <si>
    <t>M09</t>
  </si>
  <si>
    <t>PLISSON Joëlle</t>
  </si>
  <si>
    <t>B14</t>
  </si>
  <si>
    <t>MERIGOT</t>
  </si>
  <si>
    <t>Jacqueline</t>
  </si>
  <si>
    <t>GOUELIBO</t>
  </si>
  <si>
    <t>SCHIFFER</t>
  </si>
  <si>
    <t>Corinne</t>
  </si>
  <si>
    <t>Marie-Madeleine</t>
  </si>
  <si>
    <t>FRADET</t>
  </si>
  <si>
    <t>Marc</t>
  </si>
  <si>
    <t>BELLEVILLE</t>
  </si>
  <si>
    <t>Pierre</t>
  </si>
  <si>
    <t>LEPRETRE</t>
  </si>
  <si>
    <t>Yannick</t>
  </si>
  <si>
    <t>COMPERE</t>
  </si>
  <si>
    <t>Chantal</t>
  </si>
  <si>
    <t>10</t>
  </si>
  <si>
    <t>FRENOIS</t>
  </si>
  <si>
    <t>Michèle</t>
  </si>
  <si>
    <t>11</t>
  </si>
  <si>
    <t>BRUGERE</t>
  </si>
  <si>
    <t>AHLFORS</t>
  </si>
  <si>
    <t>Simone</t>
  </si>
  <si>
    <t>VIGNOLLES</t>
  </si>
  <si>
    <t>Christiane</t>
  </si>
  <si>
    <t>HOUDOT</t>
  </si>
  <si>
    <t>Popy</t>
  </si>
  <si>
    <t>CARRÉ</t>
  </si>
  <si>
    <t>Marie-Chantal</t>
  </si>
  <si>
    <t>HERNIOT</t>
  </si>
  <si>
    <t>18</t>
  </si>
  <si>
    <t>REY</t>
  </si>
  <si>
    <t>Annie</t>
  </si>
  <si>
    <t>19</t>
  </si>
  <si>
    <t>PASQUET</t>
  </si>
  <si>
    <t>Stéphane</t>
  </si>
  <si>
    <t>20</t>
  </si>
  <si>
    <t>MAHON</t>
  </si>
  <si>
    <t>Martine</t>
  </si>
  <si>
    <t>JEAN</t>
  </si>
  <si>
    <t>Didier</t>
  </si>
  <si>
    <t>22</t>
  </si>
  <si>
    <t>23</t>
  </si>
  <si>
    <t>MECHAUSSIE</t>
  </si>
  <si>
    <t>Marie-Renée</t>
  </si>
  <si>
    <t>24</t>
  </si>
  <si>
    <t>25</t>
  </si>
  <si>
    <t>GIRAULT</t>
  </si>
  <si>
    <t>26</t>
  </si>
  <si>
    <t>RICHER</t>
  </si>
  <si>
    <t>Marie-Claude</t>
  </si>
  <si>
    <t>27</t>
  </si>
  <si>
    <t>GEBUSSON</t>
  </si>
  <si>
    <t>28</t>
  </si>
  <si>
    <t>DODU</t>
  </si>
  <si>
    <t>Monique</t>
  </si>
  <si>
    <t>29</t>
  </si>
  <si>
    <t>TURPIN</t>
  </si>
  <si>
    <t>Anne-Marie</t>
  </si>
  <si>
    <t>30</t>
  </si>
  <si>
    <t>HEBERT</t>
  </si>
  <si>
    <t>Régine</t>
  </si>
  <si>
    <t>31</t>
  </si>
  <si>
    <t>BOUSSARD</t>
  </si>
  <si>
    <t>Raoul</t>
  </si>
  <si>
    <t>32</t>
  </si>
  <si>
    <t>STRICOT</t>
  </si>
  <si>
    <t>Cantienne</t>
  </si>
  <si>
    <t>33</t>
  </si>
  <si>
    <t>CLERGET</t>
  </si>
  <si>
    <t>34</t>
  </si>
  <si>
    <t>BLANCHET</t>
  </si>
  <si>
    <t>Maïté</t>
  </si>
  <si>
    <t>35</t>
  </si>
  <si>
    <t>METIER</t>
  </si>
  <si>
    <t>Sébastien</t>
  </si>
  <si>
    <t>36</t>
  </si>
  <si>
    <t>GUENAULT</t>
  </si>
  <si>
    <t>Joëlle</t>
  </si>
  <si>
    <t>37</t>
  </si>
  <si>
    <t>HARDIAGON</t>
  </si>
  <si>
    <t>38</t>
  </si>
  <si>
    <t>PHILIPPEAU</t>
  </si>
  <si>
    <t>Gérard</t>
  </si>
  <si>
    <t>39</t>
  </si>
  <si>
    <t>GUERIN</t>
  </si>
  <si>
    <t>40</t>
  </si>
  <si>
    <t>FABBE</t>
  </si>
  <si>
    <t>Jacques</t>
  </si>
  <si>
    <t>41</t>
  </si>
  <si>
    <t>ROUSSEL</t>
  </si>
  <si>
    <t>42</t>
  </si>
  <si>
    <t>MERDRIGNAC</t>
  </si>
  <si>
    <t>Annick</t>
  </si>
  <si>
    <t>43</t>
  </si>
  <si>
    <t>LUQUET</t>
  </si>
  <si>
    <t>44</t>
  </si>
  <si>
    <t>SALIOU</t>
  </si>
  <si>
    <t>Agnès</t>
  </si>
  <si>
    <t>45</t>
  </si>
  <si>
    <t>LE GALL</t>
  </si>
  <si>
    <t>Marie-Louise</t>
  </si>
  <si>
    <t>46</t>
  </si>
  <si>
    <t>BRILLAUD</t>
  </si>
  <si>
    <t>Liliane</t>
  </si>
  <si>
    <t>47</t>
  </si>
  <si>
    <t>TESSIER</t>
  </si>
  <si>
    <t>48</t>
  </si>
  <si>
    <t>DUJARDIN</t>
  </si>
  <si>
    <t>Cosette</t>
  </si>
  <si>
    <t>49</t>
  </si>
  <si>
    <t>BRUNEAU</t>
  </si>
  <si>
    <t>Danielle</t>
  </si>
  <si>
    <t>50</t>
  </si>
  <si>
    <t>OURET</t>
  </si>
  <si>
    <t>Françoise</t>
  </si>
  <si>
    <t>51</t>
  </si>
  <si>
    <t>PITROU</t>
  </si>
  <si>
    <t>Evelyne</t>
  </si>
  <si>
    <t>52</t>
  </si>
  <si>
    <t>MOREAU</t>
  </si>
  <si>
    <t>Mady</t>
  </si>
  <si>
    <t>53</t>
  </si>
  <si>
    <t>POULLIN</t>
  </si>
  <si>
    <t>54</t>
  </si>
  <si>
    <t>GOURDON</t>
  </si>
  <si>
    <t>Maryline</t>
  </si>
  <si>
    <t>A01</t>
  </si>
  <si>
    <t>55</t>
  </si>
  <si>
    <t>PELLOUARD</t>
  </si>
  <si>
    <t>Armelle</t>
  </si>
  <si>
    <t>56</t>
  </si>
  <si>
    <t>PEGUY</t>
  </si>
  <si>
    <t>0 S1</t>
  </si>
  <si>
    <t>1 S2</t>
  </si>
  <si>
    <t>3 S3</t>
  </si>
  <si>
    <t>17 S4</t>
  </si>
  <si>
    <t>20 S5</t>
  </si>
  <si>
    <t>11 S6</t>
  </si>
  <si>
    <t>4 S7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</si>
</sst>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\ h:mm"/>
    <numFmt numFmtId="176" formatCode="0.0"/>
  </numFmts>
  <fonts count="5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4"/>
      <name val="Helv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Helv"/>
      <family val="0"/>
    </font>
    <font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sz val="8"/>
      <name val="Tahoma"/>
      <family val="2"/>
    </font>
    <font>
      <b/>
      <sz val="10"/>
      <color indexed="8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Helv"/>
      <family val="0"/>
    </font>
    <font>
      <b/>
      <sz val="10"/>
      <color rgb="FFFF0000"/>
      <name val="Helv"/>
      <family val="0"/>
    </font>
    <font>
      <b/>
      <sz val="10"/>
      <color theme="1"/>
      <name val="Helv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8" tint="0.599960029125213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5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50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 horizontal="centerContinuous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9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23" xfId="0" applyNumberForma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 quotePrefix="1">
      <alignment horizontal="center"/>
    </xf>
    <xf numFmtId="0" fontId="6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9" fillId="34" borderId="31" xfId="0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 vertical="center"/>
    </xf>
    <xf numFmtId="0" fontId="9" fillId="34" borderId="32" xfId="0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 horizontal="centerContinuous" vertical="center"/>
    </xf>
    <xf numFmtId="0" fontId="9" fillId="34" borderId="35" xfId="0" applyFont="1" applyFill="1" applyBorder="1" applyAlignment="1">
      <alignment horizontal="centerContinuous" vertical="center"/>
    </xf>
    <xf numFmtId="0" fontId="9" fillId="34" borderId="36" xfId="0" applyFont="1" applyFill="1" applyBorder="1" applyAlignment="1">
      <alignment horizontal="centerContinuous" vertical="center"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7" fillId="0" borderId="38" xfId="0" applyFont="1" applyBorder="1" applyAlignment="1">
      <alignment/>
    </xf>
    <xf numFmtId="0" fontId="9" fillId="0" borderId="16" xfId="0" applyFont="1" applyBorder="1" applyAlignment="1">
      <alignment horizontal="centerContinuous"/>
    </xf>
    <xf numFmtId="0" fontId="9" fillId="0" borderId="38" xfId="0" applyFont="1" applyBorder="1" applyAlignment="1">
      <alignment horizontal="centerContinuous"/>
    </xf>
    <xf numFmtId="0" fontId="9" fillId="0" borderId="21" xfId="0" applyFont="1" applyBorder="1" applyAlignment="1">
      <alignment horizontal="centerContinuous"/>
    </xf>
    <xf numFmtId="0" fontId="9" fillId="0" borderId="39" xfId="0" applyFont="1" applyBorder="1" applyAlignment="1">
      <alignment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29" xfId="0" applyFont="1" applyBorder="1" applyAlignment="1">
      <alignment/>
    </xf>
    <xf numFmtId="0" fontId="7" fillId="35" borderId="39" xfId="0" applyFont="1" applyFill="1" applyBorder="1" applyAlignment="1">
      <alignment horizontal="center"/>
    </xf>
    <xf numFmtId="0" fontId="9" fillId="35" borderId="40" xfId="0" applyFont="1" applyFill="1" applyBorder="1" applyAlignment="1">
      <alignment horizontal="center"/>
    </xf>
    <xf numFmtId="0" fontId="9" fillId="35" borderId="39" xfId="0" applyFont="1" applyFill="1" applyBorder="1" applyAlignment="1">
      <alignment horizontal="center"/>
    </xf>
    <xf numFmtId="0" fontId="6" fillId="36" borderId="32" xfId="0" applyFont="1" applyFill="1" applyBorder="1" applyAlignment="1">
      <alignment horizontal="center"/>
    </xf>
    <xf numFmtId="0" fontId="6" fillId="36" borderId="33" xfId="0" applyFont="1" applyFill="1" applyBorder="1" applyAlignment="1">
      <alignment horizontal="center"/>
    </xf>
    <xf numFmtId="0" fontId="6" fillId="36" borderId="34" xfId="0" applyFont="1" applyFill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0" fillId="0" borderId="21" xfId="0" applyBorder="1" applyAlignment="1">
      <alignment vertical="center"/>
    </xf>
    <xf numFmtId="0" fontId="49" fillId="0" borderId="30" xfId="0" applyFont="1" applyBorder="1" applyAlignment="1">
      <alignment/>
    </xf>
    <xf numFmtId="0" fontId="0" fillId="0" borderId="41" xfId="0" applyBorder="1" applyAlignment="1">
      <alignment/>
    </xf>
    <xf numFmtId="0" fontId="10" fillId="35" borderId="31" xfId="0" applyFont="1" applyFill="1" applyBorder="1" applyAlignment="1">
      <alignment horizontal="centerContinuous"/>
    </xf>
    <xf numFmtId="0" fontId="10" fillId="35" borderId="35" xfId="0" applyFont="1" applyFill="1" applyBorder="1" applyAlignment="1">
      <alignment horizontal="centerContinuous"/>
    </xf>
    <xf numFmtId="0" fontId="10" fillId="35" borderId="36" xfId="0" applyFont="1" applyFill="1" applyBorder="1" applyAlignment="1">
      <alignment horizontal="centerContinuous"/>
    </xf>
    <xf numFmtId="0" fontId="6" fillId="0" borderId="27" xfId="0" applyFont="1" applyBorder="1" applyAlignment="1">
      <alignment/>
    </xf>
    <xf numFmtId="0" fontId="6" fillId="0" borderId="4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/>
    </xf>
    <xf numFmtId="0" fontId="6" fillId="0" borderId="27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4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2" xfId="0" applyFont="1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4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4" fillId="37" borderId="31" xfId="0" applyFont="1" applyFill="1" applyBorder="1" applyAlignment="1">
      <alignment horizontal="centerContinuous"/>
    </xf>
    <xf numFmtId="0" fontId="4" fillId="37" borderId="35" xfId="0" applyFont="1" applyFill="1" applyBorder="1" applyAlignment="1">
      <alignment horizontal="centerContinuous"/>
    </xf>
    <xf numFmtId="0" fontId="0" fillId="37" borderId="35" xfId="0" applyFill="1" applyBorder="1" applyAlignment="1">
      <alignment horizontal="centerContinuous"/>
    </xf>
    <xf numFmtId="0" fontId="0" fillId="37" borderId="36" xfId="0" applyFill="1" applyBorder="1" applyAlignment="1">
      <alignment horizontal="centerContinuous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Continuous"/>
    </xf>
    <xf numFmtId="0" fontId="0" fillId="0" borderId="21" xfId="0" applyBorder="1" applyAlignment="1">
      <alignment horizontal="center" vertical="center"/>
    </xf>
    <xf numFmtId="0" fontId="49" fillId="0" borderId="3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16" xfId="0" applyFont="1" applyBorder="1" applyAlignment="1">
      <alignment horizontal="left" vertical="center"/>
    </xf>
    <xf numFmtId="0" fontId="49" fillId="0" borderId="27" xfId="0" applyFont="1" applyBorder="1" applyAlignment="1">
      <alignment/>
    </xf>
    <xf numFmtId="0" fontId="0" fillId="0" borderId="39" xfId="0" applyBorder="1" applyAlignment="1">
      <alignment/>
    </xf>
    <xf numFmtId="0" fontId="6" fillId="36" borderId="18" xfId="0" applyFont="1" applyFill="1" applyBorder="1" applyAlignment="1">
      <alignment/>
    </xf>
    <xf numFmtId="0" fontId="6" fillId="36" borderId="18" xfId="0" applyFont="1" applyFill="1" applyBorder="1" applyAlignment="1">
      <alignment horizontal="center"/>
    </xf>
    <xf numFmtId="0" fontId="6" fillId="36" borderId="35" xfId="0" applyFont="1" applyFill="1" applyBorder="1" applyAlignment="1">
      <alignment horizontal="center"/>
    </xf>
    <xf numFmtId="0" fontId="6" fillId="36" borderId="31" xfId="0" applyFont="1" applyFill="1" applyBorder="1" applyAlignment="1">
      <alignment horizontal="centerContinuous"/>
    </xf>
    <xf numFmtId="0" fontId="6" fillId="36" borderId="35" xfId="0" applyFont="1" applyFill="1" applyBorder="1" applyAlignment="1">
      <alignment horizontal="centerContinuous"/>
    </xf>
    <xf numFmtId="0" fontId="7" fillId="12" borderId="50" xfId="0" applyFont="1" applyFill="1" applyBorder="1" applyAlignment="1">
      <alignment horizontal="center"/>
    </xf>
    <xf numFmtId="0" fontId="6" fillId="12" borderId="51" xfId="0" applyFont="1" applyFill="1" applyBorder="1" applyAlignment="1">
      <alignment horizontal="center"/>
    </xf>
    <xf numFmtId="0" fontId="6" fillId="12" borderId="44" xfId="0" applyFont="1" applyFill="1" applyBorder="1" applyAlignment="1">
      <alignment/>
    </xf>
    <xf numFmtId="0" fontId="6" fillId="12" borderId="50" xfId="0" applyFont="1" applyFill="1" applyBorder="1" applyAlignment="1">
      <alignment horizontal="center"/>
    </xf>
    <xf numFmtId="0" fontId="6" fillId="0" borderId="39" xfId="0" applyFont="1" applyBorder="1" applyAlignment="1">
      <alignment/>
    </xf>
    <xf numFmtId="0" fontId="0" fillId="0" borderId="0" xfId="0" applyFont="1" applyAlignment="1">
      <alignment horizontal="center" vertical="center"/>
    </xf>
    <xf numFmtId="1" fontId="6" fillId="0" borderId="46" xfId="0" applyNumberFormat="1" applyFont="1" applyBorder="1" applyAlignment="1">
      <alignment horizontal="center" vertical="center"/>
    </xf>
  </cellXfs>
  <cellStyles count="4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urrency" xfId="46"/>
    <cellStyle name="Neutre" xfId="47"/>
    <cellStyle name="Percent" xfId="48"/>
    <cellStyle name="Satisfaisant" xfId="49"/>
    <cellStyle name="Sortie" xfId="50"/>
    <cellStyle name="Texte explicatif" xfId="51"/>
    <cellStyle name="Titre" xfId="52"/>
    <cellStyle name="Titre 1" xfId="53"/>
    <cellStyle name="Titre 2" xfId="54"/>
    <cellStyle name="Titre 3" xfId="55"/>
    <cellStyle name="Titre 4" xfId="56"/>
    <cellStyle name="Total" xfId="57"/>
    <cellStyle name="Vérification" xfId="58"/>
  </cellStyles>
  <dxfs count="12">
    <dxf>
      <font>
        <color rgb="FF00B050"/>
      </font>
    </dxf>
    <dxf>
      <font>
        <color rgb="FF00B050"/>
      </font>
      <fill>
        <patternFill>
          <bgColor rgb="FF00B050"/>
        </patternFill>
      </fill>
    </dxf>
    <dxf>
      <font>
        <color theme="9" tint="-0.24993999302387238"/>
      </font>
      <fill>
        <patternFill>
          <bgColor theme="9" tint="-0.24993999302387238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9900"/>
      </font>
      <fill>
        <patternFill>
          <bgColor rgb="FF009900"/>
        </patternFill>
      </fill>
    </dxf>
    <dxf>
      <font>
        <color rgb="FF009900"/>
      </font>
      <fill>
        <patternFill>
          <bgColor rgb="FF009900"/>
        </patternFill>
      </fill>
      <border/>
    </dxf>
    <dxf>
      <font>
        <color rgb="FF92D050"/>
      </font>
      <fill>
        <patternFill>
          <bgColor rgb="FF92D050"/>
        </patternFill>
      </fill>
      <border/>
    </dxf>
    <dxf>
      <font>
        <color theme="9" tint="-0.24993999302387238"/>
      </font>
      <fill>
        <patternFill>
          <bgColor theme="9" tint="-0.24993999302387238"/>
        </patternFill>
      </fill>
      <border/>
    </dxf>
    <dxf>
      <font>
        <color rgb="FF00B050"/>
      </font>
      <fill>
        <patternFill>
          <bgColor rgb="FF00B050"/>
        </patternFill>
      </fill>
      <border/>
    </dxf>
    <dxf>
      <font>
        <color rgb="FF00B050"/>
      </font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HASE%203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us\Desktop\SCRABB\CONVERSION%20RESULTATS\TABLEAUCONVERSION%202PSANSP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reuve du jou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GLES"/>
      <sheetName val="resultat"/>
      <sheetName val="Epreuve du jour"/>
      <sheetName val="Feuil1"/>
    </sheetNames>
    <sheetDataSet>
      <sheetData sheetId="0">
        <row r="2">
          <cell r="M2">
            <v>1848</v>
          </cell>
          <cell r="O2">
            <v>996</v>
          </cell>
          <cell r="R2">
            <v>852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6"/>
  <sheetViews>
    <sheetView zoomScalePageLayoutView="0" workbookViewId="0" topLeftCell="A1">
      <selection activeCell="A2" sqref="A2:X58"/>
    </sheetView>
  </sheetViews>
  <sheetFormatPr defaultColWidth="11.421875" defaultRowHeight="12.75"/>
  <cols>
    <col min="1" max="1" width="5.00390625" style="0" customWidth="1"/>
    <col min="2" max="2" width="8.00390625" style="0" customWidth="1"/>
    <col min="3" max="3" width="27.00390625" style="0" customWidth="1"/>
    <col min="4" max="5" width="15.00390625" style="0" customWidth="1"/>
    <col min="6" max="7" width="5.00390625" style="12" customWidth="1"/>
    <col min="8" max="8" width="5.00390625" style="0" customWidth="1"/>
    <col min="9" max="9" width="6.00390625" style="0" customWidth="1"/>
    <col min="10" max="22" width="5.00390625" style="0" customWidth="1"/>
  </cols>
  <sheetData>
    <row r="1" spans="1:2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s="12" t="s">
        <v>5</v>
      </c>
      <c r="G1" s="12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</row>
    <row r="2" spans="3:18" ht="12.75">
      <c r="C2" t="s">
        <v>994</v>
      </c>
      <c r="F2"/>
      <c r="G2"/>
      <c r="M2">
        <v>1885</v>
      </c>
      <c r="O2">
        <v>986</v>
      </c>
      <c r="R2">
        <v>899</v>
      </c>
    </row>
    <row r="3" spans="1:24" ht="12.75">
      <c r="A3" t="s">
        <v>996</v>
      </c>
      <c r="B3">
        <v>1910235</v>
      </c>
      <c r="C3" t="s">
        <v>355</v>
      </c>
      <c r="D3" t="s">
        <v>1031</v>
      </c>
      <c r="E3" t="s">
        <v>1032</v>
      </c>
      <c r="F3" t="s">
        <v>594</v>
      </c>
      <c r="G3" t="s">
        <v>180</v>
      </c>
      <c r="I3">
        <v>1258</v>
      </c>
      <c r="J3" t="s">
        <v>26</v>
      </c>
      <c r="K3" t="s">
        <v>997</v>
      </c>
      <c r="L3" t="s">
        <v>58</v>
      </c>
      <c r="M3">
        <v>1754</v>
      </c>
      <c r="N3">
        <v>2</v>
      </c>
      <c r="O3">
        <v>923</v>
      </c>
      <c r="P3">
        <v>3</v>
      </c>
      <c r="Q3">
        <v>2</v>
      </c>
      <c r="R3">
        <v>831</v>
      </c>
      <c r="S3">
        <v>1</v>
      </c>
      <c r="T3">
        <v>112</v>
      </c>
      <c r="V3">
        <v>100</v>
      </c>
      <c r="W3">
        <v>100</v>
      </c>
      <c r="X3">
        <v>32</v>
      </c>
    </row>
    <row r="4" spans="1:24" ht="12.75">
      <c r="A4" t="s">
        <v>999</v>
      </c>
      <c r="B4">
        <v>2245342</v>
      </c>
      <c r="C4" t="s">
        <v>162</v>
      </c>
      <c r="D4" t="s">
        <v>1033</v>
      </c>
      <c r="E4" t="s">
        <v>1018</v>
      </c>
      <c r="F4" t="s">
        <v>23</v>
      </c>
      <c r="G4" t="s">
        <v>163</v>
      </c>
      <c r="I4">
        <v>487</v>
      </c>
      <c r="J4" t="s">
        <v>26</v>
      </c>
      <c r="K4" t="s">
        <v>997</v>
      </c>
      <c r="L4" t="s">
        <v>998</v>
      </c>
      <c r="M4">
        <v>1739</v>
      </c>
      <c r="N4">
        <v>1</v>
      </c>
      <c r="O4">
        <v>922</v>
      </c>
      <c r="P4">
        <v>4</v>
      </c>
      <c r="Q4">
        <v>1</v>
      </c>
      <c r="R4">
        <v>817</v>
      </c>
      <c r="S4">
        <v>2</v>
      </c>
      <c r="T4">
        <v>110</v>
      </c>
      <c r="W4">
        <v>100</v>
      </c>
      <c r="X4">
        <v>31</v>
      </c>
    </row>
    <row r="5" spans="1:24" ht="12.75">
      <c r="A5" t="s">
        <v>1001</v>
      </c>
      <c r="B5">
        <v>1012427</v>
      </c>
      <c r="C5" t="s">
        <v>517</v>
      </c>
      <c r="D5" t="s">
        <v>1034</v>
      </c>
      <c r="E5" t="s">
        <v>1035</v>
      </c>
      <c r="F5" t="s">
        <v>22</v>
      </c>
      <c r="G5" t="s">
        <v>175</v>
      </c>
      <c r="I5">
        <v>2857</v>
      </c>
      <c r="J5" t="s">
        <v>26</v>
      </c>
      <c r="K5" t="s">
        <v>997</v>
      </c>
      <c r="L5" t="s">
        <v>998</v>
      </c>
      <c r="M5">
        <v>1697</v>
      </c>
      <c r="N5">
        <v>10</v>
      </c>
      <c r="O5">
        <v>899</v>
      </c>
      <c r="P5">
        <v>9</v>
      </c>
      <c r="Q5">
        <v>10</v>
      </c>
      <c r="R5">
        <v>798</v>
      </c>
      <c r="S5">
        <v>3</v>
      </c>
      <c r="T5">
        <v>108</v>
      </c>
      <c r="W5">
        <v>66.66666666666666</v>
      </c>
      <c r="X5">
        <v>30</v>
      </c>
    </row>
    <row r="6" spans="1:24" ht="12.75">
      <c r="A6" t="s">
        <v>1003</v>
      </c>
      <c r="B6">
        <v>1450243</v>
      </c>
      <c r="C6" t="s">
        <v>186</v>
      </c>
      <c r="D6" t="s">
        <v>1020</v>
      </c>
      <c r="E6" t="s">
        <v>1036</v>
      </c>
      <c r="F6" t="s">
        <v>23</v>
      </c>
      <c r="G6" t="s">
        <v>180</v>
      </c>
      <c r="I6">
        <v>1477</v>
      </c>
      <c r="J6" t="s">
        <v>69</v>
      </c>
      <c r="K6" t="s">
        <v>997</v>
      </c>
      <c r="L6" t="s">
        <v>998</v>
      </c>
      <c r="M6">
        <v>1689</v>
      </c>
      <c r="N6">
        <v>4</v>
      </c>
      <c r="O6">
        <v>933</v>
      </c>
      <c r="P6">
        <v>1</v>
      </c>
      <c r="Q6">
        <v>4</v>
      </c>
      <c r="R6">
        <v>756</v>
      </c>
      <c r="S6">
        <v>11</v>
      </c>
      <c r="T6">
        <v>106</v>
      </c>
      <c r="W6">
        <v>33.33333333333333</v>
      </c>
      <c r="X6">
        <v>29</v>
      </c>
    </row>
    <row r="7" spans="1:24" ht="12.75">
      <c r="A7" t="s">
        <v>1003</v>
      </c>
      <c r="B7">
        <v>1003708</v>
      </c>
      <c r="C7" t="s">
        <v>75</v>
      </c>
      <c r="D7" t="s">
        <v>1037</v>
      </c>
      <c r="E7" t="s">
        <v>1038</v>
      </c>
      <c r="F7" t="s">
        <v>22</v>
      </c>
      <c r="G7" t="s">
        <v>175</v>
      </c>
      <c r="I7">
        <v>2517</v>
      </c>
      <c r="J7" t="s">
        <v>69</v>
      </c>
      <c r="K7" t="s">
        <v>997</v>
      </c>
      <c r="L7" t="s">
        <v>998</v>
      </c>
      <c r="M7">
        <v>1689</v>
      </c>
      <c r="N7">
        <v>9</v>
      </c>
      <c r="O7">
        <v>933</v>
      </c>
      <c r="P7">
        <v>1</v>
      </c>
      <c r="Q7">
        <v>9</v>
      </c>
      <c r="R7">
        <v>756</v>
      </c>
      <c r="S7">
        <v>11</v>
      </c>
      <c r="T7">
        <v>106</v>
      </c>
      <c r="W7">
        <v>33.33333333333333</v>
      </c>
      <c r="X7">
        <v>29</v>
      </c>
    </row>
    <row r="8" spans="1:24" ht="12.75">
      <c r="A8" t="s">
        <v>1006</v>
      </c>
      <c r="B8">
        <v>1450288</v>
      </c>
      <c r="C8" t="s">
        <v>160</v>
      </c>
      <c r="D8" t="s">
        <v>1039</v>
      </c>
      <c r="E8" t="s">
        <v>1040</v>
      </c>
      <c r="F8" t="s">
        <v>23</v>
      </c>
      <c r="G8" t="s">
        <v>180</v>
      </c>
      <c r="I8">
        <v>1316</v>
      </c>
      <c r="J8" t="s">
        <v>69</v>
      </c>
      <c r="K8" t="s">
        <v>997</v>
      </c>
      <c r="L8" t="s">
        <v>998</v>
      </c>
      <c r="M8">
        <v>1685</v>
      </c>
      <c r="N8">
        <v>3</v>
      </c>
      <c r="O8">
        <v>900</v>
      </c>
      <c r="P8">
        <v>8</v>
      </c>
      <c r="Q8">
        <v>3</v>
      </c>
      <c r="R8">
        <v>785</v>
      </c>
      <c r="S8">
        <v>7</v>
      </c>
      <c r="T8">
        <v>102</v>
      </c>
      <c r="X8">
        <v>27</v>
      </c>
    </row>
    <row r="9" spans="1:24" ht="12.75">
      <c r="A9" t="s">
        <v>25</v>
      </c>
      <c r="B9">
        <v>2572119</v>
      </c>
      <c r="C9" t="s">
        <v>198</v>
      </c>
      <c r="D9" t="s">
        <v>1041</v>
      </c>
      <c r="E9" t="s">
        <v>1042</v>
      </c>
      <c r="F9" t="s">
        <v>22</v>
      </c>
      <c r="G9" t="s">
        <v>175</v>
      </c>
      <c r="I9">
        <v>2450</v>
      </c>
      <c r="J9" t="s">
        <v>60</v>
      </c>
      <c r="K9" t="s">
        <v>997</v>
      </c>
      <c r="L9" t="s">
        <v>998</v>
      </c>
      <c r="M9">
        <v>1675</v>
      </c>
      <c r="N9">
        <v>8</v>
      </c>
      <c r="O9">
        <v>878</v>
      </c>
      <c r="P9">
        <v>16</v>
      </c>
      <c r="Q9">
        <v>8</v>
      </c>
      <c r="R9">
        <v>797</v>
      </c>
      <c r="S9">
        <v>4</v>
      </c>
      <c r="T9">
        <v>100</v>
      </c>
      <c r="X9">
        <v>26</v>
      </c>
    </row>
    <row r="10" spans="1:24" ht="12.75">
      <c r="A10" t="s">
        <v>1008</v>
      </c>
      <c r="B10">
        <v>1385441</v>
      </c>
      <c r="C10" t="s">
        <v>97</v>
      </c>
      <c r="D10" t="s">
        <v>1043</v>
      </c>
      <c r="E10" t="s">
        <v>1044</v>
      </c>
      <c r="F10" t="s">
        <v>22</v>
      </c>
      <c r="G10" t="s">
        <v>27</v>
      </c>
      <c r="I10">
        <v>4363</v>
      </c>
      <c r="J10" t="s">
        <v>77</v>
      </c>
      <c r="K10" t="s">
        <v>997</v>
      </c>
      <c r="L10" t="s">
        <v>998</v>
      </c>
      <c r="M10">
        <v>1672</v>
      </c>
      <c r="N10">
        <v>22</v>
      </c>
      <c r="O10">
        <v>884</v>
      </c>
      <c r="P10">
        <v>13</v>
      </c>
      <c r="Q10">
        <v>22</v>
      </c>
      <c r="R10">
        <v>788</v>
      </c>
      <c r="S10">
        <v>6</v>
      </c>
      <c r="T10">
        <v>98</v>
      </c>
      <c r="X10">
        <v>25</v>
      </c>
    </row>
    <row r="11" spans="1:24" ht="12.75">
      <c r="A11" t="s">
        <v>1009</v>
      </c>
      <c r="B11">
        <v>2061095</v>
      </c>
      <c r="C11" t="s">
        <v>170</v>
      </c>
      <c r="D11" t="s">
        <v>1004</v>
      </c>
      <c r="E11" t="s">
        <v>1000</v>
      </c>
      <c r="F11" t="s">
        <v>6</v>
      </c>
      <c r="G11" t="s">
        <v>28</v>
      </c>
      <c r="I11">
        <v>7569</v>
      </c>
      <c r="J11" t="s">
        <v>69</v>
      </c>
      <c r="K11" t="s">
        <v>997</v>
      </c>
      <c r="L11" t="s">
        <v>998</v>
      </c>
      <c r="M11">
        <v>1667</v>
      </c>
      <c r="N11">
        <v>38</v>
      </c>
      <c r="O11">
        <v>908</v>
      </c>
      <c r="P11">
        <v>5</v>
      </c>
      <c r="Q11">
        <v>38</v>
      </c>
      <c r="R11">
        <v>759</v>
      </c>
      <c r="S11">
        <v>10</v>
      </c>
      <c r="T11">
        <v>96</v>
      </c>
      <c r="X11">
        <v>24</v>
      </c>
    </row>
    <row r="12" spans="1:24" ht="12.75">
      <c r="A12" t="s">
        <v>1045</v>
      </c>
      <c r="B12">
        <v>2572218</v>
      </c>
      <c r="C12" t="s">
        <v>492</v>
      </c>
      <c r="D12" t="s">
        <v>1046</v>
      </c>
      <c r="E12" t="s">
        <v>1047</v>
      </c>
      <c r="F12" t="s">
        <v>23</v>
      </c>
      <c r="G12" t="s">
        <v>197</v>
      </c>
      <c r="I12">
        <v>2982</v>
      </c>
      <c r="J12" t="s">
        <v>69</v>
      </c>
      <c r="K12" t="s">
        <v>997</v>
      </c>
      <c r="L12" t="s">
        <v>998</v>
      </c>
      <c r="M12">
        <v>1656</v>
      </c>
      <c r="N12">
        <v>11</v>
      </c>
      <c r="O12">
        <v>883</v>
      </c>
      <c r="P12">
        <v>14</v>
      </c>
      <c r="Q12">
        <v>11</v>
      </c>
      <c r="R12">
        <v>773</v>
      </c>
      <c r="S12">
        <v>8</v>
      </c>
      <c r="T12">
        <v>94</v>
      </c>
      <c r="X12">
        <v>23</v>
      </c>
    </row>
    <row r="13" spans="1:24" ht="12.75">
      <c r="A13" t="s">
        <v>1048</v>
      </c>
      <c r="B13">
        <v>2154813</v>
      </c>
      <c r="C13" t="s">
        <v>104</v>
      </c>
      <c r="D13" t="s">
        <v>1049</v>
      </c>
      <c r="E13" t="s">
        <v>1012</v>
      </c>
      <c r="F13" t="s">
        <v>6</v>
      </c>
      <c r="G13" t="s">
        <v>30</v>
      </c>
      <c r="I13">
        <v>5772</v>
      </c>
      <c r="J13" t="s">
        <v>60</v>
      </c>
      <c r="K13" t="s">
        <v>997</v>
      </c>
      <c r="L13" t="s">
        <v>998</v>
      </c>
      <c r="M13">
        <v>1637</v>
      </c>
      <c r="N13">
        <v>29</v>
      </c>
      <c r="O13">
        <v>844</v>
      </c>
      <c r="P13">
        <v>25</v>
      </c>
      <c r="Q13">
        <v>29</v>
      </c>
      <c r="R13">
        <v>793</v>
      </c>
      <c r="S13">
        <v>5</v>
      </c>
      <c r="T13">
        <v>92</v>
      </c>
      <c r="X13">
        <v>22</v>
      </c>
    </row>
    <row r="14" spans="1:24" ht="12.75">
      <c r="A14" t="s">
        <v>1013</v>
      </c>
      <c r="B14">
        <v>1031456</v>
      </c>
      <c r="C14" t="s">
        <v>92</v>
      </c>
      <c r="D14" t="s">
        <v>1015</v>
      </c>
      <c r="E14" t="s">
        <v>1016</v>
      </c>
      <c r="F14" t="s">
        <v>6</v>
      </c>
      <c r="G14" t="s">
        <v>30</v>
      </c>
      <c r="I14">
        <v>5825</v>
      </c>
      <c r="J14" t="s">
        <v>69</v>
      </c>
      <c r="K14" t="s">
        <v>997</v>
      </c>
      <c r="L14" t="s">
        <v>998</v>
      </c>
      <c r="M14">
        <v>1632</v>
      </c>
      <c r="N14">
        <v>30</v>
      </c>
      <c r="O14">
        <v>902</v>
      </c>
      <c r="P14">
        <v>7</v>
      </c>
      <c r="Q14">
        <v>30</v>
      </c>
      <c r="R14">
        <v>730</v>
      </c>
      <c r="S14">
        <v>21</v>
      </c>
      <c r="T14">
        <v>90</v>
      </c>
      <c r="X14">
        <v>21</v>
      </c>
    </row>
    <row r="15" spans="1:24" ht="12.75">
      <c r="A15" t="s">
        <v>1014</v>
      </c>
      <c r="B15">
        <v>1033959</v>
      </c>
      <c r="C15" t="s">
        <v>226</v>
      </c>
      <c r="D15" t="s">
        <v>1050</v>
      </c>
      <c r="E15" t="s">
        <v>1051</v>
      </c>
      <c r="F15" t="s">
        <v>23</v>
      </c>
      <c r="G15" t="s">
        <v>197</v>
      </c>
      <c r="I15">
        <v>3240</v>
      </c>
      <c r="J15" t="s">
        <v>69</v>
      </c>
      <c r="K15" t="s">
        <v>997</v>
      </c>
      <c r="L15" t="s">
        <v>998</v>
      </c>
      <c r="M15">
        <v>1625</v>
      </c>
      <c r="N15">
        <v>15</v>
      </c>
      <c r="O15">
        <v>895</v>
      </c>
      <c r="P15">
        <v>11</v>
      </c>
      <c r="Q15">
        <v>15</v>
      </c>
      <c r="R15">
        <v>730</v>
      </c>
      <c r="S15">
        <v>21</v>
      </c>
      <c r="T15">
        <v>88</v>
      </c>
      <c r="X15">
        <v>20</v>
      </c>
    </row>
    <row r="16" spans="1:24" ht="12.75">
      <c r="A16" t="s">
        <v>1017</v>
      </c>
      <c r="B16">
        <v>1161702</v>
      </c>
      <c r="C16" t="s">
        <v>205</v>
      </c>
      <c r="D16" t="s">
        <v>1052</v>
      </c>
      <c r="E16" t="s">
        <v>1053</v>
      </c>
      <c r="F16" t="s">
        <v>23</v>
      </c>
      <c r="G16" t="s">
        <v>197</v>
      </c>
      <c r="I16">
        <v>3000</v>
      </c>
      <c r="J16" t="s">
        <v>69</v>
      </c>
      <c r="K16" t="s">
        <v>997</v>
      </c>
      <c r="L16" t="s">
        <v>998</v>
      </c>
      <c r="M16">
        <v>1617</v>
      </c>
      <c r="N16">
        <v>12</v>
      </c>
      <c r="O16">
        <v>879</v>
      </c>
      <c r="P16">
        <v>15</v>
      </c>
      <c r="Q16">
        <v>12</v>
      </c>
      <c r="R16">
        <v>738</v>
      </c>
      <c r="S16">
        <v>19</v>
      </c>
      <c r="T16">
        <v>86</v>
      </c>
      <c r="X16">
        <v>19</v>
      </c>
    </row>
    <row r="17" spans="1:24" ht="12.75">
      <c r="A17" t="s">
        <v>1017</v>
      </c>
      <c r="B17">
        <v>1006180</v>
      </c>
      <c r="C17" t="s">
        <v>954</v>
      </c>
      <c r="D17" t="s">
        <v>1054</v>
      </c>
      <c r="E17" t="s">
        <v>1055</v>
      </c>
      <c r="F17" t="s">
        <v>22</v>
      </c>
      <c r="G17" t="s">
        <v>24</v>
      </c>
      <c r="I17">
        <v>6593</v>
      </c>
      <c r="J17" t="s">
        <v>69</v>
      </c>
      <c r="K17" t="s">
        <v>997</v>
      </c>
      <c r="L17" t="s">
        <v>998</v>
      </c>
      <c r="M17">
        <v>1617</v>
      </c>
      <c r="N17">
        <v>36</v>
      </c>
      <c r="O17">
        <v>876</v>
      </c>
      <c r="P17">
        <v>17</v>
      </c>
      <c r="Q17">
        <v>36</v>
      </c>
      <c r="R17">
        <v>741</v>
      </c>
      <c r="S17">
        <v>18</v>
      </c>
      <c r="T17">
        <v>86</v>
      </c>
      <c r="X17">
        <v>19</v>
      </c>
    </row>
    <row r="18" spans="1:24" ht="12.75">
      <c r="A18" t="s">
        <v>1019</v>
      </c>
      <c r="B18">
        <v>1001087</v>
      </c>
      <c r="C18" t="s">
        <v>82</v>
      </c>
      <c r="D18" t="s">
        <v>1056</v>
      </c>
      <c r="E18" t="s">
        <v>1057</v>
      </c>
      <c r="F18" t="s">
        <v>22</v>
      </c>
      <c r="G18" t="s">
        <v>197</v>
      </c>
      <c r="I18">
        <v>3096</v>
      </c>
      <c r="J18" t="s">
        <v>26</v>
      </c>
      <c r="K18" t="s">
        <v>997</v>
      </c>
      <c r="L18" t="s">
        <v>998</v>
      </c>
      <c r="M18">
        <v>1611</v>
      </c>
      <c r="N18">
        <v>14</v>
      </c>
      <c r="O18">
        <v>867</v>
      </c>
      <c r="P18">
        <v>18</v>
      </c>
      <c r="Q18">
        <v>14</v>
      </c>
      <c r="R18">
        <v>744</v>
      </c>
      <c r="S18">
        <v>16</v>
      </c>
      <c r="T18">
        <v>82</v>
      </c>
      <c r="X18">
        <v>17</v>
      </c>
    </row>
    <row r="19" spans="1:24" ht="12.75">
      <c r="A19" t="s">
        <v>1019</v>
      </c>
      <c r="B19">
        <v>1016247</v>
      </c>
      <c r="C19" t="s">
        <v>833</v>
      </c>
      <c r="D19" t="s">
        <v>1058</v>
      </c>
      <c r="E19" t="s">
        <v>1002</v>
      </c>
      <c r="F19" t="s">
        <v>22</v>
      </c>
      <c r="G19" t="s">
        <v>25</v>
      </c>
      <c r="I19">
        <v>14031</v>
      </c>
      <c r="J19" t="s">
        <v>77</v>
      </c>
      <c r="K19" t="s">
        <v>997</v>
      </c>
      <c r="L19" t="s">
        <v>998</v>
      </c>
      <c r="M19">
        <v>1611</v>
      </c>
      <c r="N19">
        <v>53</v>
      </c>
      <c r="O19">
        <v>840</v>
      </c>
      <c r="P19">
        <v>26</v>
      </c>
      <c r="Q19">
        <v>53</v>
      </c>
      <c r="R19">
        <v>771</v>
      </c>
      <c r="S19">
        <v>9</v>
      </c>
      <c r="T19">
        <v>82</v>
      </c>
      <c r="X19">
        <v>17</v>
      </c>
    </row>
    <row r="20" spans="1:24" ht="12.75">
      <c r="A20" t="s">
        <v>1059</v>
      </c>
      <c r="B20">
        <v>2611399</v>
      </c>
      <c r="C20" t="s">
        <v>384</v>
      </c>
      <c r="D20" t="s">
        <v>1060</v>
      </c>
      <c r="E20" t="s">
        <v>1061</v>
      </c>
      <c r="F20" t="s">
        <v>23</v>
      </c>
      <c r="G20" t="s">
        <v>197</v>
      </c>
      <c r="I20">
        <v>3361</v>
      </c>
      <c r="J20" t="s">
        <v>42</v>
      </c>
      <c r="K20" t="s">
        <v>997</v>
      </c>
      <c r="L20" t="s">
        <v>998</v>
      </c>
      <c r="M20">
        <v>1608</v>
      </c>
      <c r="N20">
        <v>16</v>
      </c>
      <c r="O20">
        <v>859</v>
      </c>
      <c r="P20">
        <v>20</v>
      </c>
      <c r="Q20">
        <v>16</v>
      </c>
      <c r="R20">
        <v>749</v>
      </c>
      <c r="S20">
        <v>13</v>
      </c>
      <c r="T20">
        <v>78</v>
      </c>
      <c r="X20">
        <v>15</v>
      </c>
    </row>
    <row r="21" spans="1:24" ht="12.75">
      <c r="A21" t="s">
        <v>1062</v>
      </c>
      <c r="B21">
        <v>2330114</v>
      </c>
      <c r="C21" t="s">
        <v>61</v>
      </c>
      <c r="D21" t="s">
        <v>1063</v>
      </c>
      <c r="E21" t="s">
        <v>1064</v>
      </c>
      <c r="F21" t="s">
        <v>6</v>
      </c>
      <c r="G21" t="s">
        <v>197</v>
      </c>
      <c r="I21">
        <v>3480</v>
      </c>
      <c r="J21" t="s">
        <v>26</v>
      </c>
      <c r="K21" t="s">
        <v>997</v>
      </c>
      <c r="L21" t="s">
        <v>998</v>
      </c>
      <c r="M21">
        <v>1605</v>
      </c>
      <c r="N21">
        <v>19</v>
      </c>
      <c r="O21">
        <v>898</v>
      </c>
      <c r="P21">
        <v>10</v>
      </c>
      <c r="Q21">
        <v>19</v>
      </c>
      <c r="R21">
        <v>707</v>
      </c>
      <c r="S21">
        <v>25</v>
      </c>
      <c r="T21">
        <v>76</v>
      </c>
      <c r="X21">
        <v>14</v>
      </c>
    </row>
    <row r="22" spans="1:24" ht="12.75">
      <c r="A22" t="s">
        <v>1065</v>
      </c>
      <c r="B22">
        <v>1099071</v>
      </c>
      <c r="C22" t="s">
        <v>83</v>
      </c>
      <c r="D22" t="s">
        <v>1066</v>
      </c>
      <c r="E22" t="s">
        <v>1067</v>
      </c>
      <c r="F22" t="s">
        <v>22</v>
      </c>
      <c r="G22" t="s">
        <v>188</v>
      </c>
      <c r="I22">
        <v>3562</v>
      </c>
      <c r="J22" t="s">
        <v>26</v>
      </c>
      <c r="K22" t="s">
        <v>997</v>
      </c>
      <c r="L22" t="s">
        <v>998</v>
      </c>
      <c r="M22">
        <v>1598</v>
      </c>
      <c r="N22">
        <v>20</v>
      </c>
      <c r="O22">
        <v>853</v>
      </c>
      <c r="P22">
        <v>23</v>
      </c>
      <c r="Q22">
        <v>20</v>
      </c>
      <c r="R22">
        <v>745</v>
      </c>
      <c r="S22">
        <v>15</v>
      </c>
      <c r="T22">
        <v>74</v>
      </c>
      <c r="X22">
        <v>13</v>
      </c>
    </row>
    <row r="23" spans="1:24" ht="12.75">
      <c r="A23" t="s">
        <v>1065</v>
      </c>
      <c r="B23">
        <v>1006960</v>
      </c>
      <c r="C23" t="s">
        <v>534</v>
      </c>
      <c r="D23" t="s">
        <v>1068</v>
      </c>
      <c r="E23" t="s">
        <v>1069</v>
      </c>
      <c r="F23" t="s">
        <v>22</v>
      </c>
      <c r="G23" t="s">
        <v>30</v>
      </c>
      <c r="I23">
        <v>6099</v>
      </c>
      <c r="J23" t="s">
        <v>69</v>
      </c>
      <c r="K23" t="s">
        <v>997</v>
      </c>
      <c r="L23" t="s">
        <v>998</v>
      </c>
      <c r="M23">
        <v>1598</v>
      </c>
      <c r="N23">
        <v>32</v>
      </c>
      <c r="O23">
        <v>856</v>
      </c>
      <c r="P23">
        <v>22</v>
      </c>
      <c r="Q23">
        <v>32</v>
      </c>
      <c r="R23">
        <v>742</v>
      </c>
      <c r="S23">
        <v>17</v>
      </c>
      <c r="T23">
        <v>74</v>
      </c>
      <c r="X23">
        <v>13</v>
      </c>
    </row>
    <row r="24" spans="1:20" ht="12.75">
      <c r="A24" t="s">
        <v>1070</v>
      </c>
      <c r="B24">
        <v>1450252</v>
      </c>
      <c r="C24" t="s">
        <v>183</v>
      </c>
      <c r="D24" t="s">
        <v>1020</v>
      </c>
      <c r="E24" t="s">
        <v>1021</v>
      </c>
      <c r="F24" t="s">
        <v>23</v>
      </c>
      <c r="G24" t="s">
        <v>171</v>
      </c>
      <c r="I24">
        <v>2218</v>
      </c>
      <c r="J24" t="s">
        <v>69</v>
      </c>
      <c r="K24" t="s">
        <v>997</v>
      </c>
      <c r="L24" t="s">
        <v>998</v>
      </c>
      <c r="M24">
        <v>1589</v>
      </c>
      <c r="N24">
        <v>6</v>
      </c>
      <c r="O24">
        <v>903</v>
      </c>
      <c r="P24">
        <v>6</v>
      </c>
      <c r="Q24">
        <v>6</v>
      </c>
      <c r="R24">
        <v>686</v>
      </c>
      <c r="S24">
        <v>31</v>
      </c>
      <c r="T24">
        <v>70</v>
      </c>
    </row>
    <row r="25" spans="1:20" ht="12.75">
      <c r="A25" t="s">
        <v>1071</v>
      </c>
      <c r="B25">
        <v>1421439</v>
      </c>
      <c r="C25" t="s">
        <v>79</v>
      </c>
      <c r="D25" t="s">
        <v>1072</v>
      </c>
      <c r="E25" t="s">
        <v>1073</v>
      </c>
      <c r="F25" t="s">
        <v>22</v>
      </c>
      <c r="G25" t="s">
        <v>197</v>
      </c>
      <c r="I25">
        <v>3478</v>
      </c>
      <c r="J25" t="s">
        <v>77</v>
      </c>
      <c r="K25" t="s">
        <v>997</v>
      </c>
      <c r="L25" t="s">
        <v>998</v>
      </c>
      <c r="M25">
        <v>1576</v>
      </c>
      <c r="N25">
        <v>18</v>
      </c>
      <c r="O25">
        <v>891</v>
      </c>
      <c r="P25">
        <v>12</v>
      </c>
      <c r="Q25">
        <v>18</v>
      </c>
      <c r="R25">
        <v>685</v>
      </c>
      <c r="S25">
        <v>32</v>
      </c>
      <c r="T25">
        <v>68</v>
      </c>
    </row>
    <row r="26" spans="1:20" ht="12.75">
      <c r="A26" t="s">
        <v>1074</v>
      </c>
      <c r="B26">
        <v>1450562</v>
      </c>
      <c r="C26" t="s">
        <v>176</v>
      </c>
      <c r="D26" t="s">
        <v>1010</v>
      </c>
      <c r="E26" t="s">
        <v>1011</v>
      </c>
      <c r="F26" t="s">
        <v>23</v>
      </c>
      <c r="G26" t="s">
        <v>171</v>
      </c>
      <c r="I26">
        <v>2225</v>
      </c>
      <c r="J26" t="s">
        <v>69</v>
      </c>
      <c r="K26" t="s">
        <v>997</v>
      </c>
      <c r="L26" t="s">
        <v>998</v>
      </c>
      <c r="M26">
        <v>1568</v>
      </c>
      <c r="N26">
        <v>7</v>
      </c>
      <c r="O26">
        <v>822</v>
      </c>
      <c r="P26">
        <v>32</v>
      </c>
      <c r="Q26">
        <v>7</v>
      </c>
      <c r="R26">
        <v>746</v>
      </c>
      <c r="S26">
        <v>14</v>
      </c>
      <c r="T26">
        <v>66</v>
      </c>
    </row>
    <row r="27" spans="1:20" ht="12.75">
      <c r="A27" t="s">
        <v>1075</v>
      </c>
      <c r="B27">
        <v>2257991</v>
      </c>
      <c r="C27" t="s">
        <v>317</v>
      </c>
      <c r="D27" t="s">
        <v>1076</v>
      </c>
      <c r="E27" t="s">
        <v>1061</v>
      </c>
      <c r="F27" t="s">
        <v>594</v>
      </c>
      <c r="G27" t="s">
        <v>197</v>
      </c>
      <c r="I27">
        <v>3436</v>
      </c>
      <c r="J27" t="s">
        <v>69</v>
      </c>
      <c r="K27" t="s">
        <v>997</v>
      </c>
      <c r="L27" t="s">
        <v>58</v>
      </c>
      <c r="M27">
        <v>1555</v>
      </c>
      <c r="N27">
        <v>17</v>
      </c>
      <c r="O27">
        <v>858</v>
      </c>
      <c r="P27">
        <v>21</v>
      </c>
      <c r="Q27">
        <v>17</v>
      </c>
      <c r="R27">
        <v>697</v>
      </c>
      <c r="S27">
        <v>28</v>
      </c>
      <c r="T27">
        <v>64</v>
      </c>
    </row>
    <row r="28" spans="1:20" ht="12.75">
      <c r="A28" t="s">
        <v>1077</v>
      </c>
      <c r="B28">
        <v>1006549</v>
      </c>
      <c r="C28" t="s">
        <v>119</v>
      </c>
      <c r="D28" t="s">
        <v>1078</v>
      </c>
      <c r="E28" t="s">
        <v>1079</v>
      </c>
      <c r="F28" t="s">
        <v>22</v>
      </c>
      <c r="G28" t="s">
        <v>171</v>
      </c>
      <c r="I28">
        <v>2161</v>
      </c>
      <c r="J28" t="s">
        <v>69</v>
      </c>
      <c r="K28" t="s">
        <v>997</v>
      </c>
      <c r="L28" t="s">
        <v>998</v>
      </c>
      <c r="M28">
        <v>1543</v>
      </c>
      <c r="N28">
        <v>5</v>
      </c>
      <c r="O28">
        <v>834</v>
      </c>
      <c r="P28">
        <v>27</v>
      </c>
      <c r="Q28">
        <v>5</v>
      </c>
      <c r="R28">
        <v>709</v>
      </c>
      <c r="S28">
        <v>24</v>
      </c>
      <c r="T28">
        <v>62</v>
      </c>
    </row>
    <row r="29" spans="1:20" ht="12.75">
      <c r="A29" t="s">
        <v>1080</v>
      </c>
      <c r="B29">
        <v>2571406</v>
      </c>
      <c r="C29" t="s">
        <v>316</v>
      </c>
      <c r="D29" t="s">
        <v>1081</v>
      </c>
      <c r="E29" t="s">
        <v>1067</v>
      </c>
      <c r="F29" t="s">
        <v>23</v>
      </c>
      <c r="G29" t="s">
        <v>188</v>
      </c>
      <c r="I29">
        <v>3926</v>
      </c>
      <c r="J29" t="s">
        <v>69</v>
      </c>
      <c r="K29" t="s">
        <v>997</v>
      </c>
      <c r="L29" t="s">
        <v>998</v>
      </c>
      <c r="M29">
        <v>1540</v>
      </c>
      <c r="N29">
        <v>21</v>
      </c>
      <c r="O29">
        <v>810</v>
      </c>
      <c r="P29">
        <v>34</v>
      </c>
      <c r="Q29">
        <v>21</v>
      </c>
      <c r="R29">
        <v>730</v>
      </c>
      <c r="S29">
        <v>21</v>
      </c>
      <c r="T29">
        <v>60</v>
      </c>
    </row>
    <row r="30" spans="1:20" ht="12.75">
      <c r="A30" t="s">
        <v>1082</v>
      </c>
      <c r="B30">
        <v>1016067</v>
      </c>
      <c r="C30" t="s">
        <v>831</v>
      </c>
      <c r="D30" t="s">
        <v>1083</v>
      </c>
      <c r="E30" t="s">
        <v>1084</v>
      </c>
      <c r="F30" t="s">
        <v>22</v>
      </c>
      <c r="G30" t="s">
        <v>25</v>
      </c>
      <c r="I30">
        <v>14105</v>
      </c>
      <c r="J30" t="s">
        <v>77</v>
      </c>
      <c r="K30" t="s">
        <v>997</v>
      </c>
      <c r="L30" t="s">
        <v>998</v>
      </c>
      <c r="M30">
        <v>1522</v>
      </c>
      <c r="N30">
        <v>54</v>
      </c>
      <c r="O30">
        <v>823</v>
      </c>
      <c r="P30">
        <v>31</v>
      </c>
      <c r="Q30">
        <v>54</v>
      </c>
      <c r="R30">
        <v>699</v>
      </c>
      <c r="S30">
        <v>27</v>
      </c>
      <c r="T30">
        <v>58</v>
      </c>
    </row>
    <row r="31" spans="1:20" ht="12.75">
      <c r="A31" t="s">
        <v>1085</v>
      </c>
      <c r="B31">
        <v>2570279</v>
      </c>
      <c r="C31" t="s">
        <v>85</v>
      </c>
      <c r="D31" t="s">
        <v>1086</v>
      </c>
      <c r="E31" t="s">
        <v>1087</v>
      </c>
      <c r="F31" t="s">
        <v>22</v>
      </c>
      <c r="G31" t="s">
        <v>27</v>
      </c>
      <c r="I31">
        <v>4433</v>
      </c>
      <c r="J31" t="s">
        <v>69</v>
      </c>
      <c r="K31" t="s">
        <v>997</v>
      </c>
      <c r="L31" t="s">
        <v>998</v>
      </c>
      <c r="M31">
        <v>1521</v>
      </c>
      <c r="N31">
        <v>23</v>
      </c>
      <c r="O31">
        <v>820</v>
      </c>
      <c r="P31">
        <v>33</v>
      </c>
      <c r="Q31">
        <v>23</v>
      </c>
      <c r="R31">
        <v>701</v>
      </c>
      <c r="S31">
        <v>26</v>
      </c>
      <c r="T31">
        <v>56</v>
      </c>
    </row>
    <row r="32" spans="1:20" ht="12.75">
      <c r="A32" t="s">
        <v>1088</v>
      </c>
      <c r="B32">
        <v>2330043</v>
      </c>
      <c r="C32" t="s">
        <v>196</v>
      </c>
      <c r="D32" t="s">
        <v>1089</v>
      </c>
      <c r="E32" t="s">
        <v>1090</v>
      </c>
      <c r="F32" t="s">
        <v>6</v>
      </c>
      <c r="G32" t="s">
        <v>197</v>
      </c>
      <c r="I32">
        <v>3077</v>
      </c>
      <c r="J32" t="s">
        <v>42</v>
      </c>
      <c r="K32" t="s">
        <v>997</v>
      </c>
      <c r="L32" t="s">
        <v>998</v>
      </c>
      <c r="M32">
        <v>1487</v>
      </c>
      <c r="N32">
        <v>13</v>
      </c>
      <c r="O32">
        <v>750</v>
      </c>
      <c r="P32">
        <v>42</v>
      </c>
      <c r="Q32">
        <v>13</v>
      </c>
      <c r="R32">
        <v>737</v>
      </c>
      <c r="S32">
        <v>20</v>
      </c>
      <c r="T32">
        <v>54</v>
      </c>
    </row>
    <row r="33" spans="1:20" ht="12.75">
      <c r="A33" t="s">
        <v>1091</v>
      </c>
      <c r="B33">
        <v>2570652</v>
      </c>
      <c r="C33" t="s">
        <v>41</v>
      </c>
      <c r="D33" t="s">
        <v>1092</v>
      </c>
      <c r="E33" t="s">
        <v>1093</v>
      </c>
      <c r="F33" t="s">
        <v>594</v>
      </c>
      <c r="G33" t="s">
        <v>24</v>
      </c>
      <c r="I33">
        <v>6205</v>
      </c>
      <c r="J33" t="s">
        <v>26</v>
      </c>
      <c r="K33" t="s">
        <v>997</v>
      </c>
      <c r="L33" t="s">
        <v>58</v>
      </c>
      <c r="M33">
        <v>1481</v>
      </c>
      <c r="N33">
        <v>34</v>
      </c>
      <c r="O33">
        <v>845</v>
      </c>
      <c r="P33">
        <v>24</v>
      </c>
      <c r="Q33">
        <v>34</v>
      </c>
      <c r="R33">
        <v>636</v>
      </c>
      <c r="S33">
        <v>36</v>
      </c>
      <c r="T33">
        <v>52</v>
      </c>
    </row>
    <row r="34" spans="1:20" ht="12.75">
      <c r="A34" t="s">
        <v>1094</v>
      </c>
      <c r="B34">
        <v>1012438</v>
      </c>
      <c r="C34" t="s">
        <v>518</v>
      </c>
      <c r="D34" t="s">
        <v>1095</v>
      </c>
      <c r="E34" t="s">
        <v>1096</v>
      </c>
      <c r="F34" t="s">
        <v>22</v>
      </c>
      <c r="G34" t="s">
        <v>30</v>
      </c>
      <c r="I34">
        <v>5515</v>
      </c>
      <c r="J34" t="s">
        <v>26</v>
      </c>
      <c r="K34" t="s">
        <v>997</v>
      </c>
      <c r="L34" t="s">
        <v>998</v>
      </c>
      <c r="M34">
        <v>1476</v>
      </c>
      <c r="N34">
        <v>28</v>
      </c>
      <c r="O34">
        <v>830</v>
      </c>
      <c r="P34">
        <v>29</v>
      </c>
      <c r="Q34">
        <v>28</v>
      </c>
      <c r="R34">
        <v>646</v>
      </c>
      <c r="S34">
        <v>33</v>
      </c>
      <c r="T34">
        <v>50</v>
      </c>
    </row>
    <row r="35" spans="1:20" ht="12.75">
      <c r="A35" t="s">
        <v>1097</v>
      </c>
      <c r="B35">
        <v>2570297</v>
      </c>
      <c r="C35" t="s">
        <v>564</v>
      </c>
      <c r="D35" t="s">
        <v>1098</v>
      </c>
      <c r="E35" t="s">
        <v>1002</v>
      </c>
      <c r="F35" t="s">
        <v>22</v>
      </c>
      <c r="G35" t="s">
        <v>29</v>
      </c>
      <c r="I35">
        <v>9393</v>
      </c>
      <c r="J35" t="s">
        <v>69</v>
      </c>
      <c r="K35" t="s">
        <v>997</v>
      </c>
      <c r="L35" t="s">
        <v>998</v>
      </c>
      <c r="M35">
        <v>1474</v>
      </c>
      <c r="N35">
        <v>46</v>
      </c>
      <c r="O35">
        <v>785</v>
      </c>
      <c r="P35">
        <v>38</v>
      </c>
      <c r="Q35">
        <v>46</v>
      </c>
      <c r="R35">
        <v>689</v>
      </c>
      <c r="S35">
        <v>30</v>
      </c>
      <c r="T35">
        <v>48</v>
      </c>
    </row>
    <row r="36" spans="1:20" ht="12.75">
      <c r="A36" t="s">
        <v>1099</v>
      </c>
      <c r="B36">
        <v>1001227</v>
      </c>
      <c r="C36" t="s">
        <v>80</v>
      </c>
      <c r="D36" t="s">
        <v>1100</v>
      </c>
      <c r="E36" t="s">
        <v>1101</v>
      </c>
      <c r="F36" t="s">
        <v>23</v>
      </c>
      <c r="G36" t="s">
        <v>24</v>
      </c>
      <c r="I36">
        <v>6246</v>
      </c>
      <c r="J36" t="s">
        <v>69</v>
      </c>
      <c r="K36" t="s">
        <v>997</v>
      </c>
      <c r="L36" t="s">
        <v>998</v>
      </c>
      <c r="M36">
        <v>1473</v>
      </c>
      <c r="N36">
        <v>35</v>
      </c>
      <c r="O36">
        <v>829</v>
      </c>
      <c r="P36">
        <v>30</v>
      </c>
      <c r="Q36">
        <v>35</v>
      </c>
      <c r="R36">
        <v>644</v>
      </c>
      <c r="S36">
        <v>34</v>
      </c>
      <c r="T36">
        <v>46</v>
      </c>
    </row>
    <row r="37" spans="1:20" ht="12.75">
      <c r="A37" t="s">
        <v>1102</v>
      </c>
      <c r="B37">
        <v>1370669</v>
      </c>
      <c r="C37" t="s">
        <v>93</v>
      </c>
      <c r="D37" t="s">
        <v>1103</v>
      </c>
      <c r="E37" t="s">
        <v>1104</v>
      </c>
      <c r="F37" t="s">
        <v>6</v>
      </c>
      <c r="G37" t="s">
        <v>30</v>
      </c>
      <c r="I37">
        <v>6132</v>
      </c>
      <c r="J37" t="s">
        <v>69</v>
      </c>
      <c r="K37" t="s">
        <v>997</v>
      </c>
      <c r="L37" t="s">
        <v>998</v>
      </c>
      <c r="M37">
        <v>1468</v>
      </c>
      <c r="N37">
        <v>33</v>
      </c>
      <c r="O37">
        <v>867</v>
      </c>
      <c r="P37">
        <v>18</v>
      </c>
      <c r="Q37">
        <v>33</v>
      </c>
      <c r="R37">
        <v>601</v>
      </c>
      <c r="S37">
        <v>42</v>
      </c>
      <c r="T37">
        <v>44</v>
      </c>
    </row>
    <row r="38" spans="1:20" ht="12.75">
      <c r="A38" t="s">
        <v>1105</v>
      </c>
      <c r="B38">
        <v>1007908</v>
      </c>
      <c r="C38" t="s">
        <v>470</v>
      </c>
      <c r="D38" t="s">
        <v>1106</v>
      </c>
      <c r="E38" t="s">
        <v>1107</v>
      </c>
      <c r="F38" t="s">
        <v>23</v>
      </c>
      <c r="G38" t="s">
        <v>29</v>
      </c>
      <c r="I38">
        <v>8796</v>
      </c>
      <c r="J38" t="s">
        <v>77</v>
      </c>
      <c r="K38" t="s">
        <v>997</v>
      </c>
      <c r="L38" t="s">
        <v>998</v>
      </c>
      <c r="M38">
        <v>1446</v>
      </c>
      <c r="N38">
        <v>42</v>
      </c>
      <c r="O38">
        <v>753</v>
      </c>
      <c r="P38">
        <v>41</v>
      </c>
      <c r="Q38">
        <v>42</v>
      </c>
      <c r="R38">
        <v>693</v>
      </c>
      <c r="S38">
        <v>29</v>
      </c>
      <c r="T38">
        <v>42</v>
      </c>
    </row>
    <row r="39" spans="1:20" ht="12.75">
      <c r="A39" t="s">
        <v>1108</v>
      </c>
      <c r="B39">
        <v>3203081</v>
      </c>
      <c r="C39" t="s">
        <v>147</v>
      </c>
      <c r="D39" t="s">
        <v>1109</v>
      </c>
      <c r="E39" t="s">
        <v>1087</v>
      </c>
      <c r="F39" t="s">
        <v>23</v>
      </c>
      <c r="G39" t="s">
        <v>30</v>
      </c>
      <c r="I39">
        <v>6011</v>
      </c>
      <c r="J39" t="s">
        <v>60</v>
      </c>
      <c r="K39" t="s">
        <v>997</v>
      </c>
      <c r="L39" t="s">
        <v>998</v>
      </c>
      <c r="M39">
        <v>1408</v>
      </c>
      <c r="N39">
        <v>31</v>
      </c>
      <c r="O39">
        <v>808</v>
      </c>
      <c r="P39">
        <v>35</v>
      </c>
      <c r="Q39">
        <v>31</v>
      </c>
      <c r="R39">
        <v>600</v>
      </c>
      <c r="S39">
        <v>44</v>
      </c>
      <c r="T39">
        <v>40</v>
      </c>
    </row>
    <row r="40" spans="1:20" ht="12.75">
      <c r="A40" t="s">
        <v>1110</v>
      </c>
      <c r="B40">
        <v>1222471</v>
      </c>
      <c r="C40" t="s">
        <v>137</v>
      </c>
      <c r="D40" t="s">
        <v>1111</v>
      </c>
      <c r="E40" t="s">
        <v>1112</v>
      </c>
      <c r="F40" t="s">
        <v>23</v>
      </c>
      <c r="G40" t="s">
        <v>27</v>
      </c>
      <c r="I40">
        <v>5194</v>
      </c>
      <c r="J40" t="s">
        <v>77</v>
      </c>
      <c r="K40" t="s">
        <v>997</v>
      </c>
      <c r="L40" t="s">
        <v>1005</v>
      </c>
      <c r="M40">
        <v>1405</v>
      </c>
      <c r="N40">
        <v>26</v>
      </c>
      <c r="O40">
        <v>832</v>
      </c>
      <c r="P40">
        <v>28</v>
      </c>
      <c r="Q40">
        <v>26</v>
      </c>
      <c r="R40">
        <v>573</v>
      </c>
      <c r="S40">
        <v>47</v>
      </c>
      <c r="T40">
        <v>38</v>
      </c>
    </row>
    <row r="41" spans="1:20" ht="12.75">
      <c r="A41" t="s">
        <v>1113</v>
      </c>
      <c r="B41">
        <v>1382824</v>
      </c>
      <c r="C41" t="s">
        <v>324</v>
      </c>
      <c r="D41" t="s">
        <v>1114</v>
      </c>
      <c r="E41" t="s">
        <v>1007</v>
      </c>
      <c r="F41" t="s">
        <v>6</v>
      </c>
      <c r="G41" t="s">
        <v>24</v>
      </c>
      <c r="I41">
        <v>7023</v>
      </c>
      <c r="J41" t="s">
        <v>77</v>
      </c>
      <c r="K41" t="s">
        <v>997</v>
      </c>
      <c r="L41" t="s">
        <v>998</v>
      </c>
      <c r="M41">
        <v>1377</v>
      </c>
      <c r="N41">
        <v>37</v>
      </c>
      <c r="O41">
        <v>788</v>
      </c>
      <c r="P41">
        <v>36</v>
      </c>
      <c r="Q41">
        <v>37</v>
      </c>
      <c r="R41">
        <v>589</v>
      </c>
      <c r="S41">
        <v>45</v>
      </c>
      <c r="T41">
        <v>36</v>
      </c>
    </row>
    <row r="42" spans="1:20" ht="12.75">
      <c r="A42" t="s">
        <v>1115</v>
      </c>
      <c r="B42">
        <v>1035439</v>
      </c>
      <c r="C42" t="s">
        <v>59</v>
      </c>
      <c r="D42" t="s">
        <v>1116</v>
      </c>
      <c r="E42" t="s">
        <v>1117</v>
      </c>
      <c r="F42" t="s">
        <v>23</v>
      </c>
      <c r="G42" t="s">
        <v>27</v>
      </c>
      <c r="I42">
        <v>5025</v>
      </c>
      <c r="J42" t="s">
        <v>60</v>
      </c>
      <c r="K42" t="s">
        <v>997</v>
      </c>
      <c r="L42" t="s">
        <v>1005</v>
      </c>
      <c r="M42">
        <v>1366</v>
      </c>
      <c r="N42">
        <v>27</v>
      </c>
      <c r="O42">
        <v>732</v>
      </c>
      <c r="P42">
        <v>43</v>
      </c>
      <c r="Q42">
        <v>27</v>
      </c>
      <c r="R42">
        <v>634</v>
      </c>
      <c r="S42">
        <v>37</v>
      </c>
      <c r="T42">
        <v>34</v>
      </c>
    </row>
    <row r="43" spans="1:20" ht="12.75">
      <c r="A43" t="s">
        <v>1118</v>
      </c>
      <c r="B43">
        <v>1009053</v>
      </c>
      <c r="C43" t="s">
        <v>516</v>
      </c>
      <c r="D43" t="s">
        <v>1119</v>
      </c>
      <c r="E43" t="s">
        <v>1067</v>
      </c>
      <c r="F43" t="s">
        <v>22</v>
      </c>
      <c r="G43" t="s">
        <v>28</v>
      </c>
      <c r="I43">
        <v>7960</v>
      </c>
      <c r="J43" t="s">
        <v>77</v>
      </c>
      <c r="K43" t="s">
        <v>997</v>
      </c>
      <c r="L43" t="s">
        <v>998</v>
      </c>
      <c r="M43">
        <v>1341</v>
      </c>
      <c r="N43">
        <v>40</v>
      </c>
      <c r="O43">
        <v>718</v>
      </c>
      <c r="P43">
        <v>45</v>
      </c>
      <c r="Q43">
        <v>40</v>
      </c>
      <c r="R43">
        <v>623</v>
      </c>
      <c r="S43">
        <v>39</v>
      </c>
      <c r="T43">
        <v>32</v>
      </c>
    </row>
    <row r="44" spans="1:20" ht="12.75">
      <c r="A44" t="s">
        <v>1120</v>
      </c>
      <c r="B44">
        <v>1370399</v>
      </c>
      <c r="C44" t="s">
        <v>354</v>
      </c>
      <c r="D44" t="s">
        <v>1121</v>
      </c>
      <c r="E44" t="s">
        <v>1122</v>
      </c>
      <c r="F44" t="s">
        <v>23</v>
      </c>
      <c r="G44" t="s">
        <v>28</v>
      </c>
      <c r="I44">
        <v>8149</v>
      </c>
      <c r="J44" t="s">
        <v>42</v>
      </c>
      <c r="K44" t="s">
        <v>997</v>
      </c>
      <c r="L44" t="s">
        <v>998</v>
      </c>
      <c r="M44">
        <v>1338</v>
      </c>
      <c r="N44">
        <v>41</v>
      </c>
      <c r="O44">
        <v>774</v>
      </c>
      <c r="P44">
        <v>39</v>
      </c>
      <c r="Q44">
        <v>41</v>
      </c>
      <c r="R44">
        <v>564</v>
      </c>
      <c r="S44">
        <v>50</v>
      </c>
      <c r="T44">
        <v>30</v>
      </c>
    </row>
    <row r="45" spans="1:20" ht="12.75">
      <c r="A45" t="s">
        <v>1123</v>
      </c>
      <c r="B45">
        <v>2611322</v>
      </c>
      <c r="C45" t="s">
        <v>212</v>
      </c>
      <c r="D45" t="s">
        <v>1124</v>
      </c>
      <c r="E45" t="s">
        <v>1012</v>
      </c>
      <c r="F45" t="s">
        <v>22</v>
      </c>
      <c r="G45" t="s">
        <v>27</v>
      </c>
      <c r="I45">
        <v>4539</v>
      </c>
      <c r="J45" t="s">
        <v>42</v>
      </c>
      <c r="K45" t="s">
        <v>997</v>
      </c>
      <c r="L45" t="s">
        <v>998</v>
      </c>
      <c r="M45">
        <v>1331</v>
      </c>
      <c r="N45">
        <v>24</v>
      </c>
      <c r="O45">
        <v>689</v>
      </c>
      <c r="P45">
        <v>47</v>
      </c>
      <c r="Q45">
        <v>24</v>
      </c>
      <c r="R45">
        <v>642</v>
      </c>
      <c r="S45">
        <v>35</v>
      </c>
      <c r="T45">
        <v>28</v>
      </c>
    </row>
    <row r="46" spans="1:20" ht="12.75">
      <c r="A46" t="s">
        <v>1125</v>
      </c>
      <c r="B46">
        <v>1350943</v>
      </c>
      <c r="C46" t="s">
        <v>392</v>
      </c>
      <c r="D46" t="s">
        <v>1126</v>
      </c>
      <c r="E46" t="s">
        <v>1127</v>
      </c>
      <c r="F46" t="s">
        <v>23</v>
      </c>
      <c r="G46" t="s">
        <v>56</v>
      </c>
      <c r="I46">
        <v>12126</v>
      </c>
      <c r="J46" t="s">
        <v>77</v>
      </c>
      <c r="K46" t="s">
        <v>997</v>
      </c>
      <c r="L46" t="s">
        <v>998</v>
      </c>
      <c r="M46">
        <v>1326</v>
      </c>
      <c r="N46">
        <v>51</v>
      </c>
      <c r="O46">
        <v>786</v>
      </c>
      <c r="P46">
        <v>37</v>
      </c>
      <c r="Q46">
        <v>51</v>
      </c>
      <c r="R46">
        <v>540</v>
      </c>
      <c r="S46">
        <v>52</v>
      </c>
      <c r="T46">
        <v>26</v>
      </c>
    </row>
    <row r="47" spans="1:20" ht="12.75">
      <c r="A47" t="s">
        <v>1128</v>
      </c>
      <c r="B47">
        <v>2571127</v>
      </c>
      <c r="C47" t="s">
        <v>98</v>
      </c>
      <c r="D47" t="s">
        <v>1129</v>
      </c>
      <c r="E47" t="s">
        <v>1130</v>
      </c>
      <c r="F47" t="s">
        <v>594</v>
      </c>
      <c r="G47" t="s">
        <v>27</v>
      </c>
      <c r="I47">
        <v>4732</v>
      </c>
      <c r="J47" t="s">
        <v>69</v>
      </c>
      <c r="K47" t="s">
        <v>997</v>
      </c>
      <c r="L47" t="s">
        <v>58</v>
      </c>
      <c r="M47">
        <v>1325</v>
      </c>
      <c r="N47">
        <v>25</v>
      </c>
      <c r="O47">
        <v>695</v>
      </c>
      <c r="P47">
        <v>46</v>
      </c>
      <c r="Q47">
        <v>25</v>
      </c>
      <c r="R47">
        <v>630</v>
      </c>
      <c r="S47">
        <v>38</v>
      </c>
      <c r="T47">
        <v>24</v>
      </c>
    </row>
    <row r="48" spans="1:20" ht="12.75">
      <c r="A48" t="s">
        <v>1131</v>
      </c>
      <c r="B48">
        <v>1351299</v>
      </c>
      <c r="C48" t="s">
        <v>274</v>
      </c>
      <c r="D48" t="s">
        <v>1132</v>
      </c>
      <c r="E48" t="s">
        <v>1133</v>
      </c>
      <c r="F48" t="s">
        <v>23</v>
      </c>
      <c r="G48" t="s">
        <v>28</v>
      </c>
      <c r="I48">
        <v>7864</v>
      </c>
      <c r="J48" t="s">
        <v>77</v>
      </c>
      <c r="K48" t="s">
        <v>997</v>
      </c>
      <c r="L48" t="s">
        <v>998</v>
      </c>
      <c r="M48">
        <v>1292</v>
      </c>
      <c r="N48">
        <v>39</v>
      </c>
      <c r="O48">
        <v>688</v>
      </c>
      <c r="P48">
        <v>48</v>
      </c>
      <c r="Q48">
        <v>39</v>
      </c>
      <c r="R48">
        <v>604</v>
      </c>
      <c r="S48">
        <v>41</v>
      </c>
      <c r="T48">
        <v>22</v>
      </c>
    </row>
    <row r="49" spans="1:20" ht="12.75">
      <c r="A49" t="s">
        <v>1134</v>
      </c>
      <c r="B49">
        <v>1004304</v>
      </c>
      <c r="C49" t="s">
        <v>399</v>
      </c>
      <c r="D49" t="s">
        <v>1135</v>
      </c>
      <c r="E49" t="s">
        <v>1067</v>
      </c>
      <c r="F49" t="s">
        <v>22</v>
      </c>
      <c r="G49" t="s">
        <v>52</v>
      </c>
      <c r="I49">
        <v>10831</v>
      </c>
      <c r="J49" t="s">
        <v>77</v>
      </c>
      <c r="K49" t="s">
        <v>997</v>
      </c>
      <c r="L49" t="s">
        <v>998</v>
      </c>
      <c r="M49">
        <v>1285</v>
      </c>
      <c r="N49">
        <v>49</v>
      </c>
      <c r="O49">
        <v>768</v>
      </c>
      <c r="P49">
        <v>40</v>
      </c>
      <c r="Q49">
        <v>49</v>
      </c>
      <c r="R49">
        <v>517</v>
      </c>
      <c r="S49">
        <v>54</v>
      </c>
      <c r="T49">
        <v>20</v>
      </c>
    </row>
    <row r="50" spans="1:20" ht="12.75">
      <c r="A50" t="s">
        <v>1136</v>
      </c>
      <c r="B50">
        <v>1320643</v>
      </c>
      <c r="C50" t="s">
        <v>304</v>
      </c>
      <c r="D50" t="s">
        <v>1137</v>
      </c>
      <c r="E50" t="s">
        <v>1138</v>
      </c>
      <c r="F50" t="s">
        <v>23</v>
      </c>
      <c r="G50" t="s">
        <v>29</v>
      </c>
      <c r="I50">
        <v>9510</v>
      </c>
      <c r="J50" t="s">
        <v>42</v>
      </c>
      <c r="K50" t="s">
        <v>997</v>
      </c>
      <c r="L50" t="s">
        <v>998</v>
      </c>
      <c r="M50">
        <v>1266</v>
      </c>
      <c r="N50">
        <v>47</v>
      </c>
      <c r="O50">
        <v>654</v>
      </c>
      <c r="P50">
        <v>50</v>
      </c>
      <c r="Q50">
        <v>47</v>
      </c>
      <c r="R50">
        <v>612</v>
      </c>
      <c r="S50">
        <v>40</v>
      </c>
      <c r="T50">
        <v>18</v>
      </c>
    </row>
    <row r="51" spans="1:20" ht="12.75">
      <c r="A51" t="s">
        <v>1139</v>
      </c>
      <c r="B51">
        <v>1174495</v>
      </c>
      <c r="C51" t="s">
        <v>275</v>
      </c>
      <c r="D51" t="s">
        <v>1140</v>
      </c>
      <c r="E51" t="s">
        <v>1141</v>
      </c>
      <c r="F51" t="s">
        <v>23</v>
      </c>
      <c r="G51" t="s">
        <v>29</v>
      </c>
      <c r="I51">
        <v>8838</v>
      </c>
      <c r="J51" t="s">
        <v>77</v>
      </c>
      <c r="K51" t="s">
        <v>997</v>
      </c>
      <c r="L51" t="s">
        <v>998</v>
      </c>
      <c r="M51">
        <v>1232</v>
      </c>
      <c r="N51">
        <v>43</v>
      </c>
      <c r="O51">
        <v>631</v>
      </c>
      <c r="P51">
        <v>53</v>
      </c>
      <c r="Q51">
        <v>43</v>
      </c>
      <c r="R51">
        <v>601</v>
      </c>
      <c r="S51">
        <v>42</v>
      </c>
      <c r="T51">
        <v>16</v>
      </c>
    </row>
    <row r="52" spans="1:20" ht="12.75">
      <c r="A52" t="s">
        <v>1142</v>
      </c>
      <c r="B52">
        <v>1159354</v>
      </c>
      <c r="C52" t="s">
        <v>370</v>
      </c>
      <c r="D52" t="s">
        <v>1143</v>
      </c>
      <c r="E52" t="s">
        <v>1144</v>
      </c>
      <c r="F52" t="s">
        <v>22</v>
      </c>
      <c r="G52" t="s">
        <v>56</v>
      </c>
      <c r="I52">
        <v>11494</v>
      </c>
      <c r="J52" t="s">
        <v>77</v>
      </c>
      <c r="K52" t="s">
        <v>997</v>
      </c>
      <c r="L52" t="s">
        <v>998</v>
      </c>
      <c r="M52">
        <v>1230</v>
      </c>
      <c r="N52">
        <v>50</v>
      </c>
      <c r="O52">
        <v>685</v>
      </c>
      <c r="P52">
        <v>49</v>
      </c>
      <c r="Q52">
        <v>50</v>
      </c>
      <c r="R52">
        <v>545</v>
      </c>
      <c r="S52">
        <v>51</v>
      </c>
      <c r="T52">
        <v>14</v>
      </c>
    </row>
    <row r="53" spans="1:20" ht="12.75">
      <c r="A53" t="s">
        <v>1145</v>
      </c>
      <c r="B53">
        <v>1430834</v>
      </c>
      <c r="C53" t="s">
        <v>152</v>
      </c>
      <c r="D53" t="s">
        <v>1146</v>
      </c>
      <c r="E53" t="s">
        <v>1147</v>
      </c>
      <c r="F53" t="s">
        <v>22</v>
      </c>
      <c r="G53" t="s">
        <v>29</v>
      </c>
      <c r="I53">
        <v>9364</v>
      </c>
      <c r="J53" t="s">
        <v>42</v>
      </c>
      <c r="K53" t="s">
        <v>997</v>
      </c>
      <c r="L53" t="s">
        <v>998</v>
      </c>
      <c r="M53">
        <v>1216</v>
      </c>
      <c r="N53">
        <v>44</v>
      </c>
      <c r="O53">
        <v>727</v>
      </c>
      <c r="P53">
        <v>44</v>
      </c>
      <c r="Q53">
        <v>44</v>
      </c>
      <c r="R53">
        <v>489</v>
      </c>
      <c r="S53">
        <v>56</v>
      </c>
      <c r="T53">
        <v>12</v>
      </c>
    </row>
    <row r="54" spans="1:20" ht="12.75">
      <c r="A54" t="s">
        <v>1148</v>
      </c>
      <c r="B54">
        <v>1002191</v>
      </c>
      <c r="C54" t="s">
        <v>359</v>
      </c>
      <c r="D54" t="s">
        <v>1149</v>
      </c>
      <c r="E54" t="s">
        <v>1150</v>
      </c>
      <c r="F54" t="s">
        <v>22</v>
      </c>
      <c r="G54" t="s">
        <v>52</v>
      </c>
      <c r="I54">
        <v>10817</v>
      </c>
      <c r="J54" t="s">
        <v>77</v>
      </c>
      <c r="K54" t="s">
        <v>997</v>
      </c>
      <c r="L54" t="s">
        <v>998</v>
      </c>
      <c r="M54">
        <v>1206</v>
      </c>
      <c r="N54">
        <v>48</v>
      </c>
      <c r="O54">
        <v>641</v>
      </c>
      <c r="P54">
        <v>52</v>
      </c>
      <c r="Q54">
        <v>48</v>
      </c>
      <c r="R54">
        <v>565</v>
      </c>
      <c r="S54">
        <v>49</v>
      </c>
      <c r="T54">
        <v>10</v>
      </c>
    </row>
    <row r="55" spans="1:20" ht="12.75">
      <c r="A55" t="s">
        <v>1151</v>
      </c>
      <c r="B55">
        <v>1012022</v>
      </c>
      <c r="C55" t="s">
        <v>503</v>
      </c>
      <c r="D55" t="s">
        <v>1152</v>
      </c>
      <c r="E55" t="s">
        <v>1047</v>
      </c>
      <c r="F55" t="s">
        <v>23</v>
      </c>
      <c r="G55" t="s">
        <v>29</v>
      </c>
      <c r="I55">
        <v>9381</v>
      </c>
      <c r="J55" t="s">
        <v>77</v>
      </c>
      <c r="K55" t="s">
        <v>997</v>
      </c>
      <c r="L55" t="s">
        <v>998</v>
      </c>
      <c r="M55">
        <v>1199</v>
      </c>
      <c r="N55">
        <v>45</v>
      </c>
      <c r="O55">
        <v>630</v>
      </c>
      <c r="P55">
        <v>54</v>
      </c>
      <c r="Q55">
        <v>45</v>
      </c>
      <c r="R55">
        <v>569</v>
      </c>
      <c r="S55">
        <v>48</v>
      </c>
      <c r="T55">
        <v>8</v>
      </c>
    </row>
    <row r="56" spans="1:20" ht="12.75">
      <c r="A56" t="s">
        <v>1153</v>
      </c>
      <c r="B56">
        <v>1128143</v>
      </c>
      <c r="C56" t="s">
        <v>117</v>
      </c>
      <c r="D56" t="s">
        <v>1154</v>
      </c>
      <c r="E56" t="s">
        <v>1155</v>
      </c>
      <c r="F56" t="s">
        <v>22</v>
      </c>
      <c r="G56" t="s">
        <v>29</v>
      </c>
      <c r="H56" t="s">
        <v>1156</v>
      </c>
      <c r="I56">
        <v>8290</v>
      </c>
      <c r="J56" t="s">
        <v>69</v>
      </c>
      <c r="K56" t="s">
        <v>997</v>
      </c>
      <c r="L56" t="s">
        <v>998</v>
      </c>
      <c r="M56">
        <v>1188</v>
      </c>
      <c r="O56">
        <v>607</v>
      </c>
      <c r="P56">
        <v>55</v>
      </c>
      <c r="R56">
        <v>581</v>
      </c>
      <c r="S56">
        <v>46</v>
      </c>
      <c r="T56">
        <v>6</v>
      </c>
    </row>
    <row r="57" spans="1:20" ht="12.75">
      <c r="A57" t="s">
        <v>1157</v>
      </c>
      <c r="B57">
        <v>1015352</v>
      </c>
      <c r="C57" t="s">
        <v>567</v>
      </c>
      <c r="D57" t="s">
        <v>1158</v>
      </c>
      <c r="E57" t="s">
        <v>1159</v>
      </c>
      <c r="F57" t="s">
        <v>22</v>
      </c>
      <c r="G57" t="s">
        <v>25</v>
      </c>
      <c r="I57">
        <v>13848</v>
      </c>
      <c r="J57" t="s">
        <v>26</v>
      </c>
      <c r="K57" t="s">
        <v>997</v>
      </c>
      <c r="L57" t="s">
        <v>998</v>
      </c>
      <c r="M57">
        <v>1168</v>
      </c>
      <c r="N57">
        <v>52</v>
      </c>
      <c r="O57">
        <v>649</v>
      </c>
      <c r="P57">
        <v>51</v>
      </c>
      <c r="Q57">
        <v>52</v>
      </c>
      <c r="R57">
        <v>519</v>
      </c>
      <c r="S57">
        <v>53</v>
      </c>
      <c r="T57">
        <v>4</v>
      </c>
    </row>
    <row r="58" spans="1:20" ht="12.75">
      <c r="A58" t="s">
        <v>1160</v>
      </c>
      <c r="B58">
        <v>1017819</v>
      </c>
      <c r="C58" t="s">
        <v>977</v>
      </c>
      <c r="D58" t="s">
        <v>1161</v>
      </c>
      <c r="E58" t="s">
        <v>1002</v>
      </c>
      <c r="F58" t="s">
        <v>6</v>
      </c>
      <c r="G58" t="s">
        <v>25</v>
      </c>
      <c r="I58">
        <v>18000</v>
      </c>
      <c r="J58" t="s">
        <v>42</v>
      </c>
      <c r="K58" t="s">
        <v>997</v>
      </c>
      <c r="L58" t="s">
        <v>998</v>
      </c>
      <c r="M58">
        <v>1043</v>
      </c>
      <c r="N58">
        <v>55</v>
      </c>
      <c r="O58">
        <v>553</v>
      </c>
      <c r="P58">
        <v>56</v>
      </c>
      <c r="Q58">
        <v>55</v>
      </c>
      <c r="R58">
        <v>490</v>
      </c>
      <c r="S58">
        <v>55</v>
      </c>
      <c r="T58">
        <v>2</v>
      </c>
    </row>
    <row r="59" spans="6:7" ht="12.75">
      <c r="F59"/>
      <c r="G59"/>
    </row>
    <row r="60" spans="6:7" ht="12.75">
      <c r="F60"/>
      <c r="G60"/>
    </row>
    <row r="61" spans="6:7" ht="12.75">
      <c r="F61"/>
      <c r="G61"/>
    </row>
    <row r="62" spans="6:7" ht="12.75">
      <c r="F62"/>
      <c r="G62"/>
    </row>
    <row r="63" spans="6:7" ht="12.75">
      <c r="F63"/>
      <c r="G63"/>
    </row>
    <row r="64" spans="6:7" ht="12.75">
      <c r="F64"/>
      <c r="G64"/>
    </row>
    <row r="65" spans="6:7" ht="12.75">
      <c r="F65"/>
      <c r="G65"/>
    </row>
    <row r="66" spans="6:7" ht="12.75">
      <c r="F66"/>
      <c r="G66"/>
    </row>
    <row r="67" spans="6:7" ht="12.75">
      <c r="F67"/>
      <c r="G67"/>
    </row>
    <row r="68" spans="6:7" ht="12.75">
      <c r="F68"/>
      <c r="G68"/>
    </row>
    <row r="69" spans="6:7" ht="12.75">
      <c r="F69"/>
      <c r="G69"/>
    </row>
    <row r="70" spans="6:7" ht="12.75">
      <c r="F70"/>
      <c r="G70"/>
    </row>
    <row r="71" spans="6:7" ht="12.75">
      <c r="F71"/>
      <c r="G71"/>
    </row>
    <row r="72" spans="6:7" ht="12.75">
      <c r="F72"/>
      <c r="G72"/>
    </row>
    <row r="73" spans="6:7" ht="12.75">
      <c r="F73"/>
      <c r="G73"/>
    </row>
    <row r="74" spans="6:7" ht="12.75">
      <c r="F74"/>
      <c r="G74"/>
    </row>
    <row r="75" spans="6:7" ht="12.75">
      <c r="F75"/>
      <c r="G75"/>
    </row>
    <row r="76" spans="6:7" ht="12.75">
      <c r="F76"/>
      <c r="G76"/>
    </row>
    <row r="77" spans="6:7" ht="12.75">
      <c r="F77"/>
      <c r="G77"/>
    </row>
    <row r="78" spans="6:7" ht="12.75">
      <c r="F78"/>
      <c r="G78"/>
    </row>
    <row r="79" spans="6:7" ht="12.75">
      <c r="F79"/>
      <c r="G79"/>
    </row>
    <row r="80" spans="6:7" ht="12.75">
      <c r="F80"/>
      <c r="G80"/>
    </row>
    <row r="81" spans="6:7" ht="12.75">
      <c r="F81"/>
      <c r="G81"/>
    </row>
    <row r="82" spans="6:7" ht="12.75">
      <c r="F82"/>
      <c r="G82"/>
    </row>
    <row r="83" spans="6:7" ht="12.75">
      <c r="F83"/>
      <c r="G83"/>
    </row>
    <row r="84" spans="6:7" ht="12.75">
      <c r="F84"/>
      <c r="G84"/>
    </row>
    <row r="85" spans="6:7" ht="12.75">
      <c r="F85"/>
      <c r="G85"/>
    </row>
    <row r="86" spans="6:7" ht="12.75">
      <c r="F86"/>
      <c r="G86"/>
    </row>
    <row r="87" spans="6:7" ht="12.75">
      <c r="F87"/>
      <c r="G87"/>
    </row>
    <row r="88" spans="6:7" ht="12.75">
      <c r="F88"/>
      <c r="G88"/>
    </row>
    <row r="89" spans="6:7" ht="12.75">
      <c r="F89"/>
      <c r="G89"/>
    </row>
    <row r="90" spans="6:7" ht="12.75">
      <c r="F90"/>
      <c r="G90"/>
    </row>
    <row r="91" spans="6:7" ht="12.75">
      <c r="F91"/>
      <c r="G91"/>
    </row>
    <row r="92" spans="6:7" ht="12.75">
      <c r="F92"/>
      <c r="G92"/>
    </row>
    <row r="93" spans="6:7" ht="12.75">
      <c r="F93"/>
      <c r="G93"/>
    </row>
    <row r="94" spans="6:7" ht="12.75">
      <c r="F94"/>
      <c r="G94"/>
    </row>
    <row r="95" spans="6:7" ht="12.75">
      <c r="F95"/>
      <c r="G95"/>
    </row>
    <row r="96" spans="6:7" ht="12.75">
      <c r="F96"/>
      <c r="G96"/>
    </row>
    <row r="97" spans="6:7" ht="12.75">
      <c r="F97"/>
      <c r="G97"/>
    </row>
    <row r="98" spans="6:7" ht="12.75">
      <c r="F98"/>
      <c r="G98"/>
    </row>
    <row r="99" spans="6:7" ht="12.75">
      <c r="F99"/>
      <c r="G99"/>
    </row>
    <row r="100" spans="6:7" ht="12.75">
      <c r="F100"/>
      <c r="G100"/>
    </row>
    <row r="101" spans="6:7" ht="12.75">
      <c r="F101"/>
      <c r="G101"/>
    </row>
    <row r="102" spans="6:7" ht="12.75">
      <c r="F102"/>
      <c r="G102"/>
    </row>
    <row r="103" spans="6:7" ht="12.75">
      <c r="F103"/>
      <c r="G103"/>
    </row>
    <row r="104" spans="6:7" ht="12.75">
      <c r="F104"/>
      <c r="G104"/>
    </row>
    <row r="105" spans="6:7" ht="12.75">
      <c r="F105"/>
      <c r="G105"/>
    </row>
    <row r="106" spans="6:7" ht="12.75">
      <c r="F106"/>
      <c r="G106"/>
    </row>
    <row r="107" spans="6:7" ht="12.75">
      <c r="F107"/>
      <c r="G107"/>
    </row>
    <row r="108" spans="6:7" ht="12.75">
      <c r="F108"/>
      <c r="G108"/>
    </row>
    <row r="109" spans="6:7" ht="12.75">
      <c r="F109"/>
      <c r="G109"/>
    </row>
    <row r="110" spans="6:7" ht="12.75">
      <c r="F110"/>
      <c r="G110"/>
    </row>
    <row r="111" spans="6:7" ht="12.75">
      <c r="F111"/>
      <c r="G111"/>
    </row>
    <row r="112" spans="6:7" ht="12.75">
      <c r="F112"/>
      <c r="G112"/>
    </row>
    <row r="113" spans="6:7" ht="12.75">
      <c r="F113"/>
      <c r="G113"/>
    </row>
    <row r="114" spans="6:7" ht="12.75">
      <c r="F114"/>
      <c r="G114"/>
    </row>
    <row r="115" spans="6:7" ht="12.75">
      <c r="F115"/>
      <c r="G115"/>
    </row>
    <row r="116" spans="6:7" ht="12.75">
      <c r="F116"/>
      <c r="G116"/>
    </row>
    <row r="117" spans="6:7" ht="12.75">
      <c r="F117"/>
      <c r="G117"/>
    </row>
    <row r="118" spans="6:7" ht="12.75">
      <c r="F118"/>
      <c r="G118"/>
    </row>
    <row r="119" spans="6:7" ht="12.75">
      <c r="F119"/>
      <c r="G119"/>
    </row>
    <row r="120" spans="6:7" ht="12.75">
      <c r="F120"/>
      <c r="G120"/>
    </row>
    <row r="121" spans="6:7" ht="12.75">
      <c r="F121"/>
      <c r="G121"/>
    </row>
    <row r="122" spans="6:7" ht="12.75">
      <c r="F122"/>
      <c r="G122"/>
    </row>
    <row r="123" spans="6:7" ht="12.75">
      <c r="F123"/>
      <c r="G123"/>
    </row>
    <row r="124" spans="6:7" ht="12.75">
      <c r="F124"/>
      <c r="G124"/>
    </row>
    <row r="125" spans="6:7" ht="12.75">
      <c r="F125"/>
      <c r="G125"/>
    </row>
    <row r="126" spans="6:7" ht="12.75">
      <c r="F126"/>
      <c r="G126"/>
    </row>
    <row r="127" spans="6:7" ht="12.75">
      <c r="F127"/>
      <c r="G127"/>
    </row>
    <row r="128" spans="6:7" ht="12.75">
      <c r="F128"/>
      <c r="G128"/>
    </row>
    <row r="129" spans="6:7" ht="12.75">
      <c r="F129"/>
      <c r="G129"/>
    </row>
    <row r="130" spans="6:7" ht="12.75">
      <c r="F130"/>
      <c r="G130"/>
    </row>
    <row r="131" spans="6:7" ht="12.75">
      <c r="F131"/>
      <c r="G131"/>
    </row>
    <row r="132" spans="6:7" ht="12.75">
      <c r="F132"/>
      <c r="G132"/>
    </row>
    <row r="133" spans="6:7" ht="12.75">
      <c r="F133"/>
      <c r="G133"/>
    </row>
    <row r="134" spans="6:7" ht="12.75">
      <c r="F134"/>
      <c r="G134"/>
    </row>
    <row r="135" spans="6:7" ht="12.75">
      <c r="F135"/>
      <c r="G135"/>
    </row>
    <row r="136" spans="6:7" ht="12.75">
      <c r="F136"/>
      <c r="G136"/>
    </row>
    <row r="137" spans="6:7" ht="12.75">
      <c r="F137"/>
      <c r="G137"/>
    </row>
    <row r="138" spans="6:7" ht="12.75">
      <c r="F138"/>
      <c r="G138"/>
    </row>
    <row r="139" spans="6:7" ht="12.75">
      <c r="F139"/>
      <c r="G139"/>
    </row>
    <row r="140" spans="6:7" ht="12.75">
      <c r="F140"/>
      <c r="G140"/>
    </row>
    <row r="141" spans="6:7" ht="12.75">
      <c r="F141"/>
      <c r="G141"/>
    </row>
    <row r="142" spans="6:7" ht="12.75">
      <c r="F142"/>
      <c r="G142"/>
    </row>
    <row r="143" spans="6:7" ht="12.75">
      <c r="F143"/>
      <c r="G143"/>
    </row>
    <row r="144" spans="6:7" ht="12.75">
      <c r="F144"/>
      <c r="G144"/>
    </row>
    <row r="145" spans="6:7" ht="12.75">
      <c r="F145"/>
      <c r="G145"/>
    </row>
    <row r="146" spans="6:7" ht="12.75">
      <c r="F146"/>
      <c r="G146"/>
    </row>
    <row r="147" spans="6:7" ht="12.75">
      <c r="F147"/>
      <c r="G147"/>
    </row>
    <row r="148" spans="6:7" ht="12.75">
      <c r="F148"/>
      <c r="G148"/>
    </row>
    <row r="149" spans="6:7" ht="12.75">
      <c r="F149"/>
      <c r="G149"/>
    </row>
    <row r="150" spans="6:7" ht="12.75">
      <c r="F150"/>
      <c r="G150"/>
    </row>
    <row r="151" spans="6:7" ht="12.75">
      <c r="F151"/>
      <c r="G151"/>
    </row>
    <row r="152" spans="6:7" ht="12.75">
      <c r="F152"/>
      <c r="G152"/>
    </row>
    <row r="153" spans="6:7" ht="12.75">
      <c r="F153"/>
      <c r="G153"/>
    </row>
    <row r="154" spans="6:7" ht="12.75">
      <c r="F154"/>
      <c r="G154"/>
    </row>
    <row r="155" spans="6:7" ht="12.75">
      <c r="F155"/>
      <c r="G155"/>
    </row>
    <row r="156" spans="6:7" ht="12.75">
      <c r="F156"/>
      <c r="G156"/>
    </row>
    <row r="157" spans="6:7" ht="12.75">
      <c r="F157"/>
      <c r="G157"/>
    </row>
    <row r="158" spans="6:7" ht="12.75">
      <c r="F158"/>
      <c r="G158"/>
    </row>
    <row r="159" spans="6:7" ht="12.75">
      <c r="F159"/>
      <c r="G159"/>
    </row>
    <row r="160" spans="6:7" ht="12.75">
      <c r="F160"/>
      <c r="G160"/>
    </row>
    <row r="161" spans="6:7" ht="12.75">
      <c r="F161"/>
      <c r="G161"/>
    </row>
    <row r="162" spans="6:7" ht="12.75">
      <c r="F162"/>
      <c r="G162"/>
    </row>
    <row r="163" spans="6:7" ht="12.75">
      <c r="F163"/>
      <c r="G163"/>
    </row>
    <row r="164" spans="6:7" ht="12.75">
      <c r="F164"/>
      <c r="G164"/>
    </row>
    <row r="165" spans="6:7" ht="12.75">
      <c r="F165"/>
      <c r="G165"/>
    </row>
    <row r="166" spans="6:7" ht="12.75">
      <c r="F166"/>
      <c r="G166"/>
    </row>
    <row r="167" spans="6:7" ht="12.75">
      <c r="F167"/>
      <c r="G167"/>
    </row>
    <row r="168" spans="6:7" ht="12.75">
      <c r="F168"/>
      <c r="G168"/>
    </row>
    <row r="169" spans="6:7" ht="12.75">
      <c r="F169"/>
      <c r="G169"/>
    </row>
    <row r="170" spans="6:7" ht="12.75">
      <c r="F170"/>
      <c r="G170"/>
    </row>
    <row r="171" spans="6:7" ht="12.75">
      <c r="F171"/>
      <c r="G171"/>
    </row>
    <row r="172" spans="6:7" ht="12.75">
      <c r="F172"/>
      <c r="G172"/>
    </row>
    <row r="173" spans="6:7" ht="12.75">
      <c r="F173"/>
      <c r="G173"/>
    </row>
    <row r="174" spans="6:7" ht="12.75">
      <c r="F174"/>
      <c r="G174"/>
    </row>
    <row r="175" spans="6:7" ht="12.75">
      <c r="F175"/>
      <c r="G175"/>
    </row>
    <row r="176" spans="6:7" ht="12.75">
      <c r="F176"/>
      <c r="G176"/>
    </row>
    <row r="177" spans="6:7" ht="12.75">
      <c r="F177"/>
      <c r="G177"/>
    </row>
    <row r="178" spans="6:7" ht="12.75">
      <c r="F178"/>
      <c r="G178"/>
    </row>
    <row r="179" spans="6:7" ht="12.75">
      <c r="F179"/>
      <c r="G179"/>
    </row>
    <row r="180" spans="6:7" ht="12.75">
      <c r="F180"/>
      <c r="G180"/>
    </row>
    <row r="181" spans="6:7" ht="12.75">
      <c r="F181"/>
      <c r="G181"/>
    </row>
    <row r="182" spans="6:7" ht="12.75">
      <c r="F182"/>
      <c r="G182"/>
    </row>
    <row r="183" spans="6:7" ht="12.75">
      <c r="F183"/>
      <c r="G183"/>
    </row>
    <row r="184" spans="6:7" ht="12.75">
      <c r="F184"/>
      <c r="G184"/>
    </row>
    <row r="185" spans="6:7" ht="12.75">
      <c r="F185"/>
      <c r="G185"/>
    </row>
    <row r="186" spans="6:7" ht="12.75">
      <c r="F186"/>
      <c r="G186"/>
    </row>
    <row r="187" spans="6:7" ht="12.75">
      <c r="F187"/>
      <c r="G187"/>
    </row>
    <row r="188" spans="6:7" ht="12.75">
      <c r="F188"/>
      <c r="G188"/>
    </row>
    <row r="189" spans="6:7" ht="12.75">
      <c r="F189"/>
      <c r="G189"/>
    </row>
    <row r="190" spans="6:7" ht="12.75">
      <c r="F190"/>
      <c r="G190"/>
    </row>
    <row r="191" spans="6:7" ht="12.75">
      <c r="F191"/>
      <c r="G191"/>
    </row>
    <row r="192" spans="6:7" ht="12.75">
      <c r="F192"/>
      <c r="G192"/>
    </row>
    <row r="193" spans="6:7" ht="12.75">
      <c r="F193"/>
      <c r="G193"/>
    </row>
    <row r="194" spans="6:7" ht="12.75">
      <c r="F194"/>
      <c r="G194"/>
    </row>
    <row r="195" spans="6:7" ht="12.75">
      <c r="F195"/>
      <c r="G195"/>
    </row>
    <row r="196" spans="6:7" ht="12.75">
      <c r="F196"/>
      <c r="G196"/>
    </row>
    <row r="197" spans="6:7" ht="12.75">
      <c r="F197"/>
      <c r="G197"/>
    </row>
    <row r="198" spans="6:7" ht="12.75">
      <c r="F198"/>
      <c r="G198"/>
    </row>
    <row r="199" spans="6:7" ht="12.75">
      <c r="F199"/>
      <c r="G199"/>
    </row>
    <row r="200" spans="6:7" ht="12.75">
      <c r="F200"/>
      <c r="G200"/>
    </row>
    <row r="201" spans="6:7" ht="12.75">
      <c r="F201"/>
      <c r="G201"/>
    </row>
    <row r="202" spans="6:7" ht="12.75">
      <c r="F202"/>
      <c r="G202"/>
    </row>
    <row r="203" spans="6:7" ht="12.75">
      <c r="F203"/>
      <c r="G203"/>
    </row>
    <row r="204" spans="6:7" ht="12.75">
      <c r="F204"/>
      <c r="G204"/>
    </row>
    <row r="205" spans="6:7" ht="12.75">
      <c r="F205"/>
      <c r="G205"/>
    </row>
    <row r="206" spans="6:7" ht="12.75">
      <c r="F206"/>
      <c r="G206"/>
    </row>
    <row r="207" spans="6:7" ht="12.75">
      <c r="F207"/>
      <c r="G207"/>
    </row>
    <row r="208" spans="6:7" ht="12.75">
      <c r="F208"/>
      <c r="G208"/>
    </row>
    <row r="209" spans="6:7" ht="12.75">
      <c r="F209"/>
      <c r="G209"/>
    </row>
    <row r="210" spans="6:7" ht="12.75">
      <c r="F210"/>
      <c r="G210"/>
    </row>
    <row r="211" spans="6:7" ht="12.75">
      <c r="F211"/>
      <c r="G211"/>
    </row>
    <row r="212" spans="6:7" ht="12.75">
      <c r="F212"/>
      <c r="G212"/>
    </row>
    <row r="213" spans="6:7" ht="12.75">
      <c r="F213"/>
      <c r="G213"/>
    </row>
    <row r="214" spans="6:7" ht="12.75">
      <c r="F214"/>
      <c r="G214"/>
    </row>
    <row r="215" spans="6:7" ht="12.75">
      <c r="F215"/>
      <c r="G215"/>
    </row>
    <row r="216" spans="6:7" ht="12.75">
      <c r="F216"/>
      <c r="G216"/>
    </row>
    <row r="217" spans="6:7" ht="12.75">
      <c r="F217"/>
      <c r="G217"/>
    </row>
    <row r="218" spans="6:7" ht="12.75">
      <c r="F218"/>
      <c r="G218"/>
    </row>
    <row r="219" spans="6:7" ht="12.75">
      <c r="F219"/>
      <c r="G219"/>
    </row>
    <row r="220" spans="6:7" ht="12.75">
      <c r="F220"/>
      <c r="G220"/>
    </row>
    <row r="221" spans="6:7" ht="12.75">
      <c r="F221"/>
      <c r="G221"/>
    </row>
    <row r="222" spans="6:7" ht="12.75">
      <c r="F222"/>
      <c r="G222"/>
    </row>
    <row r="223" spans="6:7" ht="12.75">
      <c r="F223"/>
      <c r="G223"/>
    </row>
    <row r="224" spans="6:7" ht="12.75">
      <c r="F224"/>
      <c r="G224"/>
    </row>
    <row r="225" spans="6:7" ht="12.75">
      <c r="F225"/>
      <c r="G225"/>
    </row>
    <row r="226" spans="6:7" ht="12.75">
      <c r="F226"/>
      <c r="G226"/>
    </row>
    <row r="227" spans="6:7" ht="12.75">
      <c r="F227"/>
      <c r="G227"/>
    </row>
    <row r="228" spans="6:7" ht="12.75">
      <c r="F228"/>
      <c r="G228"/>
    </row>
    <row r="229" spans="6:7" ht="12.75">
      <c r="F229"/>
      <c r="G229"/>
    </row>
    <row r="230" spans="6:7" ht="12.75">
      <c r="F230"/>
      <c r="G230"/>
    </row>
    <row r="231" spans="6:7" ht="12.75">
      <c r="F231"/>
      <c r="G231"/>
    </row>
    <row r="232" spans="6:7" ht="12.75">
      <c r="F232"/>
      <c r="G232"/>
    </row>
    <row r="233" spans="6:7" ht="12.75">
      <c r="F233"/>
      <c r="G233"/>
    </row>
    <row r="234" spans="6:7" ht="12.75">
      <c r="F234"/>
      <c r="G234"/>
    </row>
    <row r="235" spans="6:7" ht="12.75">
      <c r="F235"/>
      <c r="G235"/>
    </row>
    <row r="236" spans="6:7" ht="12.75">
      <c r="F236"/>
      <c r="G236"/>
    </row>
    <row r="237" spans="6:7" ht="12.75">
      <c r="F237"/>
      <c r="G237"/>
    </row>
    <row r="238" spans="6:7" ht="12.75">
      <c r="F238"/>
      <c r="G238"/>
    </row>
    <row r="239" spans="6:7" ht="12.75">
      <c r="F239"/>
      <c r="G239"/>
    </row>
    <row r="240" spans="6:7" ht="12.75">
      <c r="F240"/>
      <c r="G240"/>
    </row>
    <row r="241" spans="6:7" ht="12.75">
      <c r="F241"/>
      <c r="G241"/>
    </row>
    <row r="242" spans="6:7" ht="12.75">
      <c r="F242"/>
      <c r="G242"/>
    </row>
    <row r="243" spans="6:7" ht="12.75">
      <c r="F243"/>
      <c r="G243"/>
    </row>
    <row r="244" spans="6:7" ht="12.75">
      <c r="F244"/>
      <c r="G244"/>
    </row>
    <row r="245" spans="6:7" ht="12.75">
      <c r="F245"/>
      <c r="G245"/>
    </row>
    <row r="246" spans="6:7" ht="12.75">
      <c r="F246"/>
      <c r="G246"/>
    </row>
    <row r="247" spans="6:7" ht="12.75">
      <c r="F247"/>
      <c r="G247"/>
    </row>
    <row r="248" spans="6:7" ht="12.75">
      <c r="F248"/>
      <c r="G248"/>
    </row>
    <row r="249" spans="6:7" ht="12.75">
      <c r="F249"/>
      <c r="G249"/>
    </row>
    <row r="250" spans="6:7" ht="12.75">
      <c r="F250"/>
      <c r="G250"/>
    </row>
    <row r="251" spans="6:7" ht="12.75">
      <c r="F251"/>
      <c r="G251"/>
    </row>
    <row r="252" spans="6:7" ht="12.75">
      <c r="F252"/>
      <c r="G252"/>
    </row>
    <row r="253" spans="6:7" ht="12.75">
      <c r="F253"/>
      <c r="G253"/>
    </row>
    <row r="254" spans="6:7" ht="12.75">
      <c r="F254"/>
      <c r="G254"/>
    </row>
    <row r="255" spans="6:7" ht="12.75">
      <c r="F255"/>
      <c r="G255"/>
    </row>
    <row r="256" spans="6:7" ht="12.75">
      <c r="F256"/>
      <c r="G256"/>
    </row>
    <row r="257" spans="6:7" ht="12.75">
      <c r="F257"/>
      <c r="G257"/>
    </row>
    <row r="258" spans="6:7" ht="12.75">
      <c r="F258"/>
      <c r="G258"/>
    </row>
    <row r="259" spans="6:7" ht="12.75">
      <c r="F259"/>
      <c r="G259"/>
    </row>
    <row r="260" spans="6:7" ht="12.75">
      <c r="F260"/>
      <c r="G260"/>
    </row>
    <row r="261" spans="6:7" ht="12.75">
      <c r="F261"/>
      <c r="G261"/>
    </row>
    <row r="262" spans="6:7" ht="12.75">
      <c r="F262"/>
      <c r="G262"/>
    </row>
    <row r="263" spans="6:7" ht="12.75">
      <c r="F263"/>
      <c r="G263"/>
    </row>
    <row r="264" spans="6:7" ht="12.75">
      <c r="F264"/>
      <c r="G264"/>
    </row>
    <row r="265" spans="6:7" ht="12.75">
      <c r="F265"/>
      <c r="G265"/>
    </row>
    <row r="266" spans="6:7" ht="12.75">
      <c r="F266"/>
      <c r="G266"/>
    </row>
    <row r="267" spans="6:7" ht="12.75">
      <c r="F267"/>
      <c r="G267"/>
    </row>
    <row r="268" spans="6:7" ht="12.75">
      <c r="F268"/>
      <c r="G268"/>
    </row>
    <row r="269" spans="6:7" ht="12.75">
      <c r="F269"/>
      <c r="G269"/>
    </row>
    <row r="270" spans="6:7" ht="12.75">
      <c r="F270"/>
      <c r="G270"/>
    </row>
    <row r="271" spans="6:7" ht="12.75">
      <c r="F271"/>
      <c r="G271"/>
    </row>
    <row r="272" spans="6:7" ht="12.75">
      <c r="F272"/>
      <c r="G272"/>
    </row>
    <row r="273" spans="6:7" ht="12.75">
      <c r="F273"/>
      <c r="G273"/>
    </row>
    <row r="274" spans="6:7" ht="12.75">
      <c r="F274"/>
      <c r="G274"/>
    </row>
    <row r="275" spans="6:7" ht="12.75">
      <c r="F275"/>
      <c r="G275"/>
    </row>
    <row r="276" spans="6:7" ht="12.75">
      <c r="F276"/>
      <c r="G276"/>
    </row>
    <row r="277" spans="6:7" ht="12.75">
      <c r="F277"/>
      <c r="G277"/>
    </row>
    <row r="278" spans="6:7" ht="12.75">
      <c r="F278"/>
      <c r="G278"/>
    </row>
    <row r="279" spans="6:7" ht="12.75">
      <c r="F279"/>
      <c r="G279"/>
    </row>
    <row r="280" spans="6:7" ht="12.75">
      <c r="F280"/>
      <c r="G280"/>
    </row>
    <row r="281" spans="6:7" ht="12.75">
      <c r="F281"/>
      <c r="G281"/>
    </row>
    <row r="282" spans="6:7" ht="12.75">
      <c r="F282"/>
      <c r="G282"/>
    </row>
    <row r="283" spans="6:7" ht="12.75">
      <c r="F283"/>
      <c r="G283"/>
    </row>
    <row r="284" spans="6:7" ht="12.75">
      <c r="F284"/>
      <c r="G284"/>
    </row>
    <row r="285" spans="6:7" ht="12.75">
      <c r="F285"/>
      <c r="G285"/>
    </row>
    <row r="286" spans="6:7" ht="12.75">
      <c r="F286"/>
      <c r="G286"/>
    </row>
    <row r="287" spans="6:7" ht="12.75">
      <c r="F287"/>
      <c r="G287"/>
    </row>
    <row r="288" spans="6:7" ht="12.75">
      <c r="F288"/>
      <c r="G288"/>
    </row>
    <row r="289" spans="6:7" ht="12.75">
      <c r="F289"/>
      <c r="G289"/>
    </row>
    <row r="290" spans="6:7" ht="12.75">
      <c r="F290"/>
      <c r="G290"/>
    </row>
    <row r="291" spans="6:7" ht="12.75">
      <c r="F291"/>
      <c r="G291"/>
    </row>
    <row r="292" spans="6:7" ht="12.75">
      <c r="F292"/>
      <c r="G292"/>
    </row>
    <row r="293" spans="6:7" ht="12.75">
      <c r="F293"/>
      <c r="G293"/>
    </row>
    <row r="294" spans="6:7" ht="12.75">
      <c r="F294"/>
      <c r="G294"/>
    </row>
    <row r="295" spans="6:7" ht="12.75">
      <c r="F295"/>
      <c r="G295"/>
    </row>
    <row r="296" spans="6:7" ht="12.75">
      <c r="F296"/>
      <c r="G296"/>
    </row>
    <row r="297" spans="6:7" ht="12.75">
      <c r="F297"/>
      <c r="G297"/>
    </row>
    <row r="298" spans="6:7" ht="12.75">
      <c r="F298"/>
      <c r="G298"/>
    </row>
    <row r="299" spans="6:7" ht="12.75">
      <c r="F299"/>
      <c r="G299"/>
    </row>
    <row r="300" spans="6:7" ht="12.75">
      <c r="F300"/>
      <c r="G300"/>
    </row>
    <row r="301" spans="6:7" ht="12.75">
      <c r="F301"/>
      <c r="G301"/>
    </row>
    <row r="302" spans="6:7" ht="12.75">
      <c r="F302"/>
      <c r="G302"/>
    </row>
    <row r="303" spans="6:7" ht="12.75">
      <c r="F303"/>
      <c r="G303"/>
    </row>
    <row r="304" spans="6:7" ht="12.75">
      <c r="F304"/>
      <c r="G304"/>
    </row>
    <row r="305" spans="6:7" ht="12.75">
      <c r="F305"/>
      <c r="G305"/>
    </row>
    <row r="306" spans="6:7" ht="12.75">
      <c r="F306"/>
      <c r="G306"/>
    </row>
  </sheetData>
  <sheetProtection/>
  <printOptions gridLines="1"/>
  <pageMargins left="0.75" right="0.75" top="1" bottom="1" header="0.4921259845" footer="0.4921259845"/>
  <pageSetup orientation="portrait" paperSize="9"/>
  <headerFooter>
    <oddHeader>&amp;C&amp;F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0"/>
  <sheetViews>
    <sheetView zoomScalePageLayoutView="0" workbookViewId="0" topLeftCell="A1">
      <selection activeCell="J16" sqref="J16"/>
    </sheetView>
  </sheetViews>
  <sheetFormatPr defaultColWidth="11.421875" defaultRowHeight="12.75"/>
  <cols>
    <col min="1" max="1" width="6.140625" style="0" customWidth="1"/>
    <col min="2" max="2" width="9.57421875" style="0" customWidth="1"/>
    <col min="3" max="3" width="27.8515625" style="0" customWidth="1"/>
    <col min="4" max="6" width="4.7109375" style="0" customWidth="1"/>
    <col min="7" max="7" width="8.57421875" style="0" customWidth="1"/>
    <col min="8" max="8" width="8.140625" style="0" customWidth="1"/>
    <col min="9" max="9" width="6.8515625" style="0" customWidth="1"/>
    <col min="10" max="10" width="8.00390625" style="0" customWidth="1"/>
    <col min="11" max="11" width="6.7109375" style="0" customWidth="1"/>
    <col min="12" max="15" width="7.7109375" style="0" customWidth="1"/>
    <col min="16" max="16" width="7.00390625" style="0" customWidth="1"/>
    <col min="17" max="17" width="11.421875" style="0" customWidth="1"/>
    <col min="18" max="18" width="7.140625" style="12" customWidth="1"/>
    <col min="19" max="20" width="6.421875" style="12" customWidth="1"/>
    <col min="21" max="23" width="5.7109375" style="12" customWidth="1"/>
    <col min="24" max="24" width="7.00390625" style="0" customWidth="1"/>
  </cols>
  <sheetData>
    <row r="1" spans="1:16" ht="23.25">
      <c r="A1" s="104" t="s">
        <v>995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6"/>
    </row>
    <row r="2" spans="1:23" s="19" customFormat="1" ht="12" customHeight="1">
      <c r="A2" s="14"/>
      <c r="B2" s="15"/>
      <c r="C2" s="15"/>
      <c r="D2" s="16"/>
      <c r="E2" s="16"/>
      <c r="F2" s="17"/>
      <c r="G2" s="18"/>
      <c r="H2" s="18"/>
      <c r="I2" s="18"/>
      <c r="J2" s="18"/>
      <c r="K2" s="16"/>
      <c r="P2" s="101"/>
      <c r="R2" s="22"/>
      <c r="S2" s="22"/>
      <c r="T2" s="22"/>
      <c r="U2" s="22"/>
      <c r="V2" s="22"/>
      <c r="W2" s="22"/>
    </row>
    <row r="3" spans="1:23" s="20" customFormat="1" ht="12.75">
      <c r="A3"/>
      <c r="B3" s="25">
        <f>COUNT(B8:B278)</f>
        <v>56</v>
      </c>
      <c r="C3" s="4" t="s">
        <v>57</v>
      </c>
      <c r="D3" s="23" t="str">
        <f>REPLACE(IF(COUNTIF(($E8:$E250),"1*")=0,0,(COUNTIF(($E8:$E250),"1*"))),4,0," S1")</f>
        <v>0 S1</v>
      </c>
      <c r="E3" s="24" t="str">
        <f>REPLACE(IF(COUNTIF(($E8:$E250),"2*")=0,0,(COUNTIF(($E8:$E250),"2*"))),4,0," S2")</f>
        <v>1 S2</v>
      </c>
      <c r="F3" s="24"/>
      <c r="G3" s="13" t="str">
        <f>REPLACE(IF(COUNTIF(($E8:$E250),"3*")=0,0,(COUNTIF(($E8:$E250),"3*"))),4,0," S3")</f>
        <v>3 S3</v>
      </c>
      <c r="H3" s="13" t="str">
        <f>REPLACE(IF(COUNTIF(($E8:$E250),"4*")=0,0,(COUNTIF(($E8:$E250),"4*"))),4,0," S4")</f>
        <v>17 S4</v>
      </c>
      <c r="I3" s="13" t="str">
        <f>REPLACE(IF(COUNTIF(($E8:$E250),"5*")=0,0,(COUNTIF(($E8:$E250),"5*"))),4,0," S5")</f>
        <v>20 S5</v>
      </c>
      <c r="J3" s="13" t="str">
        <f>REPLACE(IF(COUNTIF(($E8:$E250),"6*")=0,0,(COUNTIF(($E8:$E250),"6*"))),4,0," S6")</f>
        <v>11 S6</v>
      </c>
      <c r="K3" s="13" t="str">
        <f>REPLACE(IF(COUNTIF(($E8:$E250),"7*")=0,0,(COUNTIF(($E8:$E250),"7*"))),4,0," S7")</f>
        <v>4 S7</v>
      </c>
      <c r="L3"/>
      <c r="P3" s="102"/>
      <c r="Q3" s="21"/>
      <c r="R3" s="21"/>
      <c r="S3" s="21"/>
      <c r="T3" s="21"/>
      <c r="U3" s="21"/>
      <c r="V3" s="21"/>
      <c r="W3" s="21"/>
    </row>
    <row r="4" spans="2:17" ht="12.75">
      <c r="B4" s="12"/>
      <c r="D4" s="12"/>
      <c r="E4" s="5"/>
      <c r="F4" s="5"/>
      <c r="G4" s="12"/>
      <c r="H4" s="12"/>
      <c r="I4" s="12"/>
      <c r="J4" s="12"/>
      <c r="K4" s="12"/>
      <c r="P4" s="103"/>
      <c r="Q4" s="12"/>
    </row>
    <row r="5" spans="1:23" ht="12.75">
      <c r="A5" s="70" t="s">
        <v>993</v>
      </c>
      <c r="B5" s="70" t="s">
        <v>34</v>
      </c>
      <c r="C5" s="71" t="s">
        <v>33</v>
      </c>
      <c r="D5" s="72" t="s">
        <v>35</v>
      </c>
      <c r="E5" s="73" t="s">
        <v>6</v>
      </c>
      <c r="F5" s="74" t="s">
        <v>36</v>
      </c>
      <c r="G5" s="75" t="s">
        <v>12</v>
      </c>
      <c r="H5" s="76" t="s">
        <v>31</v>
      </c>
      <c r="I5" s="77"/>
      <c r="J5" s="76" t="s">
        <v>32</v>
      </c>
      <c r="K5" s="78"/>
      <c r="L5" s="96" t="s">
        <v>37</v>
      </c>
      <c r="M5" s="97" t="s">
        <v>38</v>
      </c>
      <c r="N5" s="97" t="s">
        <v>39</v>
      </c>
      <c r="O5" s="97" t="s">
        <v>40</v>
      </c>
      <c r="P5" s="98" t="s">
        <v>68</v>
      </c>
      <c r="U5" s="27" t="s">
        <v>412</v>
      </c>
      <c r="V5" s="27"/>
      <c r="W5" s="5"/>
    </row>
    <row r="6" spans="1:23" ht="15.75">
      <c r="A6" s="79"/>
      <c r="B6" s="80"/>
      <c r="C6" s="79"/>
      <c r="D6" s="81"/>
      <c r="E6" s="82"/>
      <c r="F6" s="83"/>
      <c r="G6" s="84"/>
      <c r="H6" s="85"/>
      <c r="I6" s="86"/>
      <c r="J6" s="85"/>
      <c r="K6" s="87"/>
      <c r="L6" s="44"/>
      <c r="M6" s="99"/>
      <c r="N6" s="99"/>
      <c r="O6" s="99"/>
      <c r="P6" s="100"/>
      <c r="U6" s="8" t="s">
        <v>413</v>
      </c>
      <c r="V6" s="8" t="s">
        <v>414</v>
      </c>
      <c r="W6" s="12" t="s">
        <v>6</v>
      </c>
    </row>
    <row r="7" spans="1:23" ht="15.75">
      <c r="A7" s="88"/>
      <c r="B7" s="88"/>
      <c r="C7" s="89" t="s">
        <v>994</v>
      </c>
      <c r="D7" s="90"/>
      <c r="E7" s="91"/>
      <c r="F7" s="92"/>
      <c r="G7" s="93">
        <f>+'[2]SIGLES'!M2</f>
        <v>1848</v>
      </c>
      <c r="H7" s="94">
        <f>+'[2]SIGLES'!O2</f>
        <v>996</v>
      </c>
      <c r="I7" s="92"/>
      <c r="J7" s="95">
        <f>'[2]SIGLES'!R2</f>
        <v>852</v>
      </c>
      <c r="K7" s="92"/>
      <c r="L7" s="44"/>
      <c r="M7" s="54"/>
      <c r="N7" s="54"/>
      <c r="O7" s="54"/>
      <c r="P7" s="55"/>
      <c r="U7" s="28"/>
      <c r="V7" s="6"/>
      <c r="W7"/>
    </row>
    <row r="8" spans="1:24" ht="15.75">
      <c r="A8" s="45" t="str">
        <f>IF(SIGLES!A3=0,"",SIGLES!A3)</f>
        <v>1</v>
      </c>
      <c r="B8" s="45">
        <f>IF(SIGLES!B3=0,"",SIGLES!B3)</f>
        <v>1910235</v>
      </c>
      <c r="C8" s="56" t="str">
        <f>IF(SIGLES!C3=0,"",SIGLES!C3)</f>
        <v>MERIGOT Jacqueline</v>
      </c>
      <c r="D8" s="57" t="str">
        <f>IF(SIGLES!F3=0,"",SIGLES!F3)</f>
        <v>R</v>
      </c>
      <c r="E8" s="58" t="str">
        <f>IF(SIGLES!G3=0,"",SIGLES!G3)</f>
        <v>3B</v>
      </c>
      <c r="F8" s="59" t="str">
        <f>IF(SIGLES!J3=0,"",SIGLES!J3)</f>
        <v>P02</v>
      </c>
      <c r="G8" s="47">
        <f>IF(SIGLES!M3=0,"",SIGLES!M3)</f>
        <v>1754</v>
      </c>
      <c r="H8" s="57">
        <f>IF(SIGLES!O3=0,"",SIGLES!O3)</f>
        <v>923</v>
      </c>
      <c r="I8" s="60">
        <f>IF(SIGLES!P3=0,"",SIGLES!P3)</f>
        <v>3</v>
      </c>
      <c r="J8" s="57">
        <f>IF(SIGLES!R3=0,"",SIGLES!R3)</f>
        <v>831</v>
      </c>
      <c r="K8" s="60">
        <f>IF(SIGLES!S3=0,"",SIGLES!S3)</f>
        <v>1</v>
      </c>
      <c r="L8" s="57">
        <f>IF(SIGLES!T3=0,"",SIGLES!T3)</f>
        <v>112</v>
      </c>
      <c r="M8" s="58">
        <f>IF(SIGLES!U3=0,"",SIGLES!U3)</f>
      </c>
      <c r="N8" s="58">
        <f>IF(SIGLES!V3=0,"",SIGLES!V3)</f>
        <v>100</v>
      </c>
      <c r="O8" s="61">
        <f>IF(SIGLES!W3=0,"",SIGLES!W3)</f>
        <v>100</v>
      </c>
      <c r="P8" s="59">
        <f>IF(SIGLES!X3=0,"",SIGLES!X3)</f>
        <v>32</v>
      </c>
      <c r="Q8" t="str">
        <f>IF(B8="","",VLOOKUP(B8,Feuil1!$A$2:$E$1311,2,FALSE))</f>
        <v>MERIGOT Jacqueline</v>
      </c>
      <c r="R8" s="12" t="str">
        <f>IF(C8="","",VLOOKUP(C8,Feuil1!$B$2:$E$1311,2,FALSE))</f>
        <v>P02</v>
      </c>
      <c r="S8" s="12" t="str">
        <f>IF(C8="","",VLOOKUP(C8,Feuil1!$B$2:$E$1311,4,FALSE))</f>
        <v>3B</v>
      </c>
      <c r="T8" s="12" t="str">
        <f>IF(C8="","",VLOOKUP(C8,Feuil1!$B$2:$E$1311,3,FALSE))</f>
        <v>R</v>
      </c>
      <c r="U8" s="32">
        <f>IF(ISNA(C8),1,IF(C8="","",IF(C8=Q8,0,1)))</f>
        <v>0</v>
      </c>
      <c r="V8" s="32">
        <f>IF(ISNA(F8),1,IF(F8="","",IF(F8=R8,0,1)))</f>
        <v>0</v>
      </c>
      <c r="W8" s="32">
        <f>IF(ISNA(E8),1,IF(E8="","",IF(E8=S8,0,1)))</f>
        <v>0</v>
      </c>
      <c r="X8" s="32">
        <f>IF(ISNA(D8),1,IF(D8="","",IF(D8=T8,0,1)))</f>
        <v>0</v>
      </c>
    </row>
    <row r="9" spans="1:24" ht="15.75">
      <c r="A9" s="46" t="str">
        <f>IF(SIGLES!A4=0,"",SIGLES!A4)</f>
        <v>2</v>
      </c>
      <c r="B9" s="46">
        <f>IF(SIGLES!B4=0,"",SIGLES!B4)</f>
        <v>2245342</v>
      </c>
      <c r="C9" s="62" t="str">
        <f>IF(SIGLES!C4=0,"",SIGLES!C4)</f>
        <v>GOUELIBO Jean</v>
      </c>
      <c r="D9" s="63" t="str">
        <f>IF(SIGLES!F4=0,"",SIGLES!F4)</f>
        <v>D</v>
      </c>
      <c r="E9" s="64" t="str">
        <f>IF(SIGLES!G4=0,"",SIGLES!G4)</f>
        <v>2A</v>
      </c>
      <c r="F9" s="65" t="str">
        <f>IF(SIGLES!J4=0,"",SIGLES!J4)</f>
        <v>P02</v>
      </c>
      <c r="G9" s="48">
        <f>IF(SIGLES!M4=0,"",SIGLES!M4)</f>
        <v>1739</v>
      </c>
      <c r="H9" s="63">
        <f>IF(SIGLES!O4=0,"",SIGLES!O4)</f>
        <v>922</v>
      </c>
      <c r="I9" s="66">
        <f>IF(SIGLES!P4=0,"",SIGLES!P4)</f>
        <v>4</v>
      </c>
      <c r="J9" s="63">
        <f>IF(SIGLES!R4=0,"",SIGLES!R4)</f>
        <v>817</v>
      </c>
      <c r="K9" s="66">
        <f>IF(SIGLES!S4=0,"",SIGLES!S4)</f>
        <v>2</v>
      </c>
      <c r="L9" s="63">
        <f>IF(SIGLES!T4=0,"",SIGLES!T4)</f>
        <v>110</v>
      </c>
      <c r="M9" s="64">
        <f>IF(SIGLES!U4=0,"",SIGLES!U4)</f>
      </c>
      <c r="N9" s="64">
        <f>IF(SIGLES!V4=0,"",SIGLES!V4)</f>
      </c>
      <c r="O9" s="67">
        <f>IF(SIGLES!W4=0,"",SIGLES!W4)</f>
        <v>100</v>
      </c>
      <c r="P9" s="65">
        <f>IF(SIGLES!X4=0,"",SIGLES!X4)</f>
        <v>31</v>
      </c>
      <c r="Q9" t="str">
        <f>IF(B9="","",VLOOKUP(B9,Feuil1!$A$2:$E$1311,2,FALSE))</f>
        <v>GOUELIBO Jean</v>
      </c>
      <c r="R9" s="12" t="str">
        <f>IF(C9="","",VLOOKUP(C9,Feuil1!$B$2:$E$1311,2,FALSE))</f>
        <v>P02</v>
      </c>
      <c r="S9" s="12" t="str">
        <f>IF(C9="","",VLOOKUP(C9,Feuil1!$B$2:$E$1311,4,FALSE))</f>
        <v>2A</v>
      </c>
      <c r="T9" s="12" t="str">
        <f>IF(C9="","",VLOOKUP(C9,Feuil1!$B$2:$E$1311,3,FALSE))</f>
        <v>D</v>
      </c>
      <c r="U9" s="32">
        <f aca="true" t="shared" si="0" ref="U9:U72">IF(ISNA(C9),1,IF(C9="","",IF(C9=Q9,0,1)))</f>
        <v>0</v>
      </c>
      <c r="V9" s="32">
        <f aca="true" t="shared" si="1" ref="V9:V72">IF(ISNA(F9),1,IF(F9="","",IF(F9=R9,0,1)))</f>
        <v>0</v>
      </c>
      <c r="W9" s="32">
        <f aca="true" t="shared" si="2" ref="W9:W72">IF(ISNA(E9),1,IF(E9="","",IF(E9=S9,0,1)))</f>
        <v>0</v>
      </c>
      <c r="X9" s="32">
        <f aca="true" t="shared" si="3" ref="X9:X72">IF(ISNA(D9),1,IF(D9="","",IF(D9=T9,0,1)))</f>
        <v>0</v>
      </c>
    </row>
    <row r="10" spans="1:24" ht="15.75">
      <c r="A10" s="46" t="str">
        <f>IF(SIGLES!A5=0,"",SIGLES!A5)</f>
        <v>3</v>
      </c>
      <c r="B10" s="46">
        <f>IF(SIGLES!B5=0,"",SIGLES!B5)</f>
        <v>1012427</v>
      </c>
      <c r="C10" s="62" t="str">
        <f>IF(SIGLES!C5=0,"",SIGLES!C5)</f>
        <v>SCHIFFER Corinne</v>
      </c>
      <c r="D10" s="63" t="str">
        <f>IF(SIGLES!F5=0,"",SIGLES!F5)</f>
        <v>V</v>
      </c>
      <c r="E10" s="64" t="str">
        <f>IF(SIGLES!G5=0,"",SIGLES!G5)</f>
        <v>4B</v>
      </c>
      <c r="F10" s="65" t="str">
        <f>IF(SIGLES!J5=0,"",SIGLES!J5)</f>
        <v>P02</v>
      </c>
      <c r="G10" s="48">
        <f>IF(SIGLES!M5=0,"",SIGLES!M5)</f>
        <v>1697</v>
      </c>
      <c r="H10" s="63">
        <f>IF(SIGLES!O5=0,"",SIGLES!O5)</f>
        <v>899</v>
      </c>
      <c r="I10" s="66">
        <f>IF(SIGLES!P5=0,"",SIGLES!P5)</f>
        <v>9</v>
      </c>
      <c r="J10" s="63">
        <f>IF(SIGLES!R5=0,"",SIGLES!R5)</f>
        <v>798</v>
      </c>
      <c r="K10" s="66">
        <f>IF(SIGLES!S5=0,"",SIGLES!S5)</f>
        <v>3</v>
      </c>
      <c r="L10" s="63">
        <f>IF(SIGLES!T5=0,"",SIGLES!T5)</f>
        <v>108</v>
      </c>
      <c r="M10" s="64">
        <f>IF(SIGLES!U5=0,"",SIGLES!U5)</f>
      </c>
      <c r="N10" s="64">
        <f>IF(SIGLES!V5=0,"",SIGLES!V5)</f>
      </c>
      <c r="O10" s="67">
        <f>IF(SIGLES!W5=0,"",SIGLES!W5)</f>
        <v>66.66666666666666</v>
      </c>
      <c r="P10" s="65">
        <f>IF(SIGLES!X5=0,"",SIGLES!X5)</f>
        <v>30</v>
      </c>
      <c r="Q10" t="str">
        <f>IF(B10="","",VLOOKUP(B10,Feuil1!$A$2:$E$1311,2,FALSE))</f>
        <v>SCHIFFER Corinne</v>
      </c>
      <c r="R10" s="12" t="str">
        <f>IF(C10="","",VLOOKUP(C10,Feuil1!$B$2:$E$1311,2,FALSE))</f>
        <v>P02</v>
      </c>
      <c r="S10" s="12" t="str">
        <f>IF(C10="","",VLOOKUP(C10,Feuil1!$B$2:$E$1311,4,FALSE))</f>
        <v>4B</v>
      </c>
      <c r="T10" s="12" t="str">
        <f>IF(C10="","",VLOOKUP(C10,Feuil1!$B$2:$E$1311,3,FALSE))</f>
        <v>V</v>
      </c>
      <c r="U10" s="32">
        <f t="shared" si="0"/>
        <v>0</v>
      </c>
      <c r="V10" s="32">
        <f t="shared" si="1"/>
        <v>0</v>
      </c>
      <c r="W10" s="32">
        <f t="shared" si="2"/>
        <v>0</v>
      </c>
      <c r="X10" s="32">
        <f t="shared" si="3"/>
        <v>0</v>
      </c>
    </row>
    <row r="11" spans="1:24" ht="15.75">
      <c r="A11" s="46" t="str">
        <f>IF(SIGLES!A6=0,"",SIGLES!A6)</f>
        <v>4</v>
      </c>
      <c r="B11" s="46">
        <f>IF(SIGLES!B6=0,"",SIGLES!B6)</f>
        <v>1450243</v>
      </c>
      <c r="C11" s="62" t="str">
        <f>IF(SIGLES!C6=0,"",SIGLES!C6)</f>
        <v>LEVACHER Marie-Madeleine</v>
      </c>
      <c r="D11" s="63" t="str">
        <f>IF(SIGLES!F6=0,"",SIGLES!F6)</f>
        <v>D</v>
      </c>
      <c r="E11" s="64" t="str">
        <f>IF(SIGLES!G6=0,"",SIGLES!G6)</f>
        <v>3B</v>
      </c>
      <c r="F11" s="65" t="str">
        <f>IF(SIGLES!J6=0,"",SIGLES!J6)</f>
        <v>P04</v>
      </c>
      <c r="G11" s="48">
        <f>IF(SIGLES!M6=0,"",SIGLES!M6)</f>
        <v>1689</v>
      </c>
      <c r="H11" s="63">
        <f>IF(SIGLES!O6=0,"",SIGLES!O6)</f>
        <v>933</v>
      </c>
      <c r="I11" s="66">
        <f>IF(SIGLES!P6=0,"",SIGLES!P6)</f>
        <v>1</v>
      </c>
      <c r="J11" s="63">
        <f>IF(SIGLES!R6=0,"",SIGLES!R6)</f>
        <v>756</v>
      </c>
      <c r="K11" s="66">
        <f>IF(SIGLES!S6=0,"",SIGLES!S6)</f>
        <v>11</v>
      </c>
      <c r="L11" s="63">
        <f>IF(SIGLES!T6=0,"",SIGLES!T6)</f>
        <v>106</v>
      </c>
      <c r="M11" s="64">
        <f>IF(SIGLES!U6=0,"",SIGLES!U6)</f>
      </c>
      <c r="N11" s="64">
        <f>IF(SIGLES!V6=0,"",SIGLES!V6)</f>
      </c>
      <c r="O11" s="67">
        <f>IF(SIGLES!W6=0,"",SIGLES!W6)</f>
        <v>33.33333333333333</v>
      </c>
      <c r="P11" s="65">
        <f>IF(SIGLES!X6=0,"",SIGLES!X6)</f>
        <v>29</v>
      </c>
      <c r="Q11" t="str">
        <f>IF(B11="","",VLOOKUP(B11,Feuil1!$A$2:$E$1311,2,FALSE))</f>
        <v>LEVACHER Marie-Madeleine</v>
      </c>
      <c r="R11" s="12" t="str">
        <f>IF(C11="","",VLOOKUP(C11,Feuil1!$B$2:$E$1311,2,FALSE))</f>
        <v>P04</v>
      </c>
      <c r="S11" s="12" t="str">
        <f>IF(C11="","",VLOOKUP(C11,Feuil1!$B$2:$E$1311,4,FALSE))</f>
        <v>3B</v>
      </c>
      <c r="T11" s="12" t="str">
        <f>IF(C11="","",VLOOKUP(C11,Feuil1!$B$2:$E$1311,3,FALSE))</f>
        <v>D</v>
      </c>
      <c r="U11" s="32">
        <f t="shared" si="0"/>
        <v>0</v>
      </c>
      <c r="V11" s="32">
        <f t="shared" si="1"/>
        <v>0</v>
      </c>
      <c r="W11" s="32">
        <f t="shared" si="2"/>
        <v>0</v>
      </c>
      <c r="X11" s="32">
        <f t="shared" si="3"/>
        <v>0</v>
      </c>
    </row>
    <row r="12" spans="1:24" ht="15.75">
      <c r="A12" s="46" t="str">
        <f>IF(SIGLES!A7=0,"",SIGLES!A7)</f>
        <v>4</v>
      </c>
      <c r="B12" s="46">
        <f>IF(SIGLES!B7=0,"",SIGLES!B7)</f>
        <v>1003708</v>
      </c>
      <c r="C12" s="62" t="str">
        <f>IF(SIGLES!C7=0,"",SIGLES!C7)</f>
        <v>FRADET Marc</v>
      </c>
      <c r="D12" s="63" t="str">
        <f>IF(SIGLES!F7=0,"",SIGLES!F7)</f>
        <v>V</v>
      </c>
      <c r="E12" s="64" t="str">
        <f>IF(SIGLES!G7=0,"",SIGLES!G7)</f>
        <v>4B</v>
      </c>
      <c r="F12" s="65" t="str">
        <f>IF(SIGLES!J7=0,"",SIGLES!J7)</f>
        <v>P04</v>
      </c>
      <c r="G12" s="48">
        <f>IF(SIGLES!M7=0,"",SIGLES!M7)</f>
        <v>1689</v>
      </c>
      <c r="H12" s="63">
        <f>IF(SIGLES!O7=0,"",SIGLES!O7)</f>
        <v>933</v>
      </c>
      <c r="I12" s="66">
        <f>IF(SIGLES!P7=0,"",SIGLES!P7)</f>
        <v>1</v>
      </c>
      <c r="J12" s="63">
        <f>IF(SIGLES!R7=0,"",SIGLES!R7)</f>
        <v>756</v>
      </c>
      <c r="K12" s="66">
        <f>IF(SIGLES!S7=0,"",SIGLES!S7)</f>
        <v>11</v>
      </c>
      <c r="L12" s="63">
        <f>IF(SIGLES!T7=0,"",SIGLES!T7)</f>
        <v>106</v>
      </c>
      <c r="M12" s="64">
        <f>IF(SIGLES!U7=0,"",SIGLES!U7)</f>
      </c>
      <c r="N12" s="64">
        <f>IF(SIGLES!V7=0,"",SIGLES!V7)</f>
      </c>
      <c r="O12" s="67">
        <f>IF(SIGLES!W7=0,"",SIGLES!W7)</f>
        <v>33.33333333333333</v>
      </c>
      <c r="P12" s="65">
        <f>IF(SIGLES!X7=0,"",SIGLES!X7)</f>
        <v>29</v>
      </c>
      <c r="Q12" t="str">
        <f>IF(B12="","",VLOOKUP(B12,Feuil1!$A$2:$E$1311,2,FALSE))</f>
        <v>FRADET Marc</v>
      </c>
      <c r="R12" s="12" t="str">
        <f>IF(C12="","",VLOOKUP(C12,Feuil1!$B$2:$E$1311,2,FALSE))</f>
        <v>P04</v>
      </c>
      <c r="S12" s="12" t="str">
        <f>IF(C12="","",VLOOKUP(C12,Feuil1!$B$2:$E$1311,4,FALSE))</f>
        <v>4B</v>
      </c>
      <c r="T12" s="12" t="str">
        <f>IF(C12="","",VLOOKUP(C12,Feuil1!$B$2:$E$1311,3,FALSE))</f>
        <v>V</v>
      </c>
      <c r="U12" s="32">
        <f t="shared" si="0"/>
        <v>0</v>
      </c>
      <c r="V12" s="32">
        <f t="shared" si="1"/>
        <v>0</v>
      </c>
      <c r="W12" s="32">
        <f t="shared" si="2"/>
        <v>0</v>
      </c>
      <c r="X12" s="32">
        <f t="shared" si="3"/>
        <v>0</v>
      </c>
    </row>
    <row r="13" spans="1:24" ht="15.75">
      <c r="A13" s="46" t="str">
        <f>IF(SIGLES!A8=0,"",SIGLES!A8)</f>
        <v>6</v>
      </c>
      <c r="B13" s="46">
        <f>IF(SIGLES!B8=0,"",SIGLES!B8)</f>
        <v>1450288</v>
      </c>
      <c r="C13" s="62" t="str">
        <f>IF(SIGLES!C8=0,"",SIGLES!C8)</f>
        <v>BELLEVILLE Pierre</v>
      </c>
      <c r="D13" s="63" t="str">
        <f>IF(SIGLES!F8=0,"",SIGLES!F8)</f>
        <v>D</v>
      </c>
      <c r="E13" s="64" t="str">
        <f>IF(SIGLES!G8=0,"",SIGLES!G8)</f>
        <v>3B</v>
      </c>
      <c r="F13" s="65" t="str">
        <f>IF(SIGLES!J8=0,"",SIGLES!J8)</f>
        <v>P04</v>
      </c>
      <c r="G13" s="48">
        <f>IF(SIGLES!M8=0,"",SIGLES!M8)</f>
        <v>1685</v>
      </c>
      <c r="H13" s="63">
        <f>IF(SIGLES!O8=0,"",SIGLES!O8)</f>
        <v>900</v>
      </c>
      <c r="I13" s="66">
        <f>IF(SIGLES!P8=0,"",SIGLES!P8)</f>
        <v>8</v>
      </c>
      <c r="J13" s="63">
        <f>IF(SIGLES!R8=0,"",SIGLES!R8)</f>
        <v>785</v>
      </c>
      <c r="K13" s="66">
        <f>IF(SIGLES!S8=0,"",SIGLES!S8)</f>
        <v>7</v>
      </c>
      <c r="L13" s="63">
        <f>IF(SIGLES!T8=0,"",SIGLES!T8)</f>
        <v>102</v>
      </c>
      <c r="M13" s="64">
        <f>IF(SIGLES!U8=0,"",SIGLES!U8)</f>
      </c>
      <c r="N13" s="64">
        <f>IF(SIGLES!V8=0,"",SIGLES!V8)</f>
      </c>
      <c r="O13" s="67">
        <f>IF(SIGLES!W8=0,"",SIGLES!W8)</f>
      </c>
      <c r="P13" s="65">
        <f>IF(SIGLES!X8=0,"",SIGLES!X8)</f>
        <v>27</v>
      </c>
      <c r="Q13" t="str">
        <f>IF(B13="","",VLOOKUP(B13,Feuil1!$A$2:$E$1311,2,FALSE))</f>
        <v>BELLEVILLE Pierre</v>
      </c>
      <c r="R13" s="12" t="str">
        <f>IF(C13="","",VLOOKUP(C13,Feuil1!$B$2:$E$1311,2,FALSE))</f>
        <v>P04</v>
      </c>
      <c r="S13" s="12" t="str">
        <f>IF(C13="","",VLOOKUP(C13,Feuil1!$B$2:$E$1311,4,FALSE))</f>
        <v>3B</v>
      </c>
      <c r="T13" s="12" t="str">
        <f>IF(C13="","",VLOOKUP(C13,Feuil1!$B$2:$E$1311,3,FALSE))</f>
        <v>D</v>
      </c>
      <c r="U13" s="32">
        <f t="shared" si="0"/>
        <v>0</v>
      </c>
      <c r="V13" s="32">
        <f t="shared" si="1"/>
        <v>0</v>
      </c>
      <c r="W13" s="32">
        <f t="shared" si="2"/>
        <v>0</v>
      </c>
      <c r="X13" s="32">
        <f t="shared" si="3"/>
        <v>0</v>
      </c>
    </row>
    <row r="14" spans="1:24" ht="15.75">
      <c r="A14" s="46" t="str">
        <f>IF(SIGLES!A9=0,"",SIGLES!A9)</f>
        <v>7</v>
      </c>
      <c r="B14" s="46">
        <f>IF(SIGLES!B9=0,"",SIGLES!B9)</f>
        <v>2572119</v>
      </c>
      <c r="C14" s="62" t="str">
        <f>IF(SIGLES!C9=0,"",SIGLES!C9)</f>
        <v>LEPRETRE Yannick</v>
      </c>
      <c r="D14" s="63" t="str">
        <f>IF(SIGLES!F9=0,"",SIGLES!F9)</f>
        <v>V</v>
      </c>
      <c r="E14" s="64" t="str">
        <f>IF(SIGLES!G9=0,"",SIGLES!G9)</f>
        <v>4B</v>
      </c>
      <c r="F14" s="65" t="str">
        <f>IF(SIGLES!J9=0,"",SIGLES!J9)</f>
        <v>P23</v>
      </c>
      <c r="G14" s="48">
        <f>IF(SIGLES!M9=0,"",SIGLES!M9)</f>
        <v>1675</v>
      </c>
      <c r="H14" s="63">
        <f>IF(SIGLES!O9=0,"",SIGLES!O9)</f>
        <v>878</v>
      </c>
      <c r="I14" s="66">
        <f>IF(SIGLES!P9=0,"",SIGLES!P9)</f>
        <v>16</v>
      </c>
      <c r="J14" s="63">
        <f>IF(SIGLES!R9=0,"",SIGLES!R9)</f>
        <v>797</v>
      </c>
      <c r="K14" s="66">
        <f>IF(SIGLES!S9=0,"",SIGLES!S9)</f>
        <v>4</v>
      </c>
      <c r="L14" s="63">
        <f>IF(SIGLES!T9=0,"",SIGLES!T9)</f>
        <v>100</v>
      </c>
      <c r="M14" s="64">
        <f>IF(SIGLES!U9=0,"",SIGLES!U9)</f>
      </c>
      <c r="N14" s="64">
        <f>IF(SIGLES!V9=0,"",SIGLES!V9)</f>
      </c>
      <c r="O14" s="67">
        <f>IF(SIGLES!W9=0,"",SIGLES!W9)</f>
      </c>
      <c r="P14" s="65">
        <f>IF(SIGLES!X9=0,"",SIGLES!X9)</f>
        <v>26</v>
      </c>
      <c r="Q14" t="str">
        <f>IF(B14="","",VLOOKUP(B14,Feuil1!$A$2:$E$1311,2,FALSE))</f>
        <v>LEPRETRE Yannick</v>
      </c>
      <c r="R14" s="12" t="str">
        <f>IF(C14="","",VLOOKUP(C14,Feuil1!$B$2:$E$1311,2,FALSE))</f>
        <v>P23</v>
      </c>
      <c r="S14" s="12" t="str">
        <f>IF(C14="","",VLOOKUP(C14,Feuil1!$B$2:$E$1311,4,FALSE))</f>
        <v>4B</v>
      </c>
      <c r="T14" s="12" t="str">
        <f>IF(C14="","",VLOOKUP(C14,Feuil1!$B$2:$E$1311,3,FALSE))</f>
        <v>V</v>
      </c>
      <c r="U14" s="32">
        <f t="shared" si="0"/>
        <v>0</v>
      </c>
      <c r="V14" s="32">
        <f t="shared" si="1"/>
        <v>0</v>
      </c>
      <c r="W14" s="32">
        <f t="shared" si="2"/>
        <v>0</v>
      </c>
      <c r="X14" s="32">
        <f t="shared" si="3"/>
        <v>0</v>
      </c>
    </row>
    <row r="15" spans="1:24" ht="15.75">
      <c r="A15" s="46" t="str">
        <f>IF(SIGLES!A10=0,"",SIGLES!A10)</f>
        <v>8</v>
      </c>
      <c r="B15" s="46">
        <f>IF(SIGLES!B10=0,"",SIGLES!B10)</f>
        <v>1385441</v>
      </c>
      <c r="C15" s="62" t="str">
        <f>IF(SIGLES!C10=0,"",SIGLES!C10)</f>
        <v>COMPERE Chantal</v>
      </c>
      <c r="D15" s="63" t="str">
        <f>IF(SIGLES!F10=0,"",SIGLES!F10)</f>
        <v>V</v>
      </c>
      <c r="E15" s="64" t="str">
        <f>IF(SIGLES!G10=0,"",SIGLES!G10)</f>
        <v>5A</v>
      </c>
      <c r="F15" s="65" t="str">
        <f>IF(SIGLES!J10=0,"",SIGLES!J10)</f>
        <v>P25</v>
      </c>
      <c r="G15" s="48">
        <f>IF(SIGLES!M10=0,"",SIGLES!M10)</f>
        <v>1672</v>
      </c>
      <c r="H15" s="63">
        <f>IF(SIGLES!O10=0,"",SIGLES!O10)</f>
        <v>884</v>
      </c>
      <c r="I15" s="66">
        <f>IF(SIGLES!P10=0,"",SIGLES!P10)</f>
        <v>13</v>
      </c>
      <c r="J15" s="63">
        <f>IF(SIGLES!R10=0,"",SIGLES!R10)</f>
        <v>788</v>
      </c>
      <c r="K15" s="66">
        <f>IF(SIGLES!S10=0,"",SIGLES!S10)</f>
        <v>6</v>
      </c>
      <c r="L15" s="63">
        <f>IF(SIGLES!T10=0,"",SIGLES!T10)</f>
        <v>98</v>
      </c>
      <c r="M15" s="64">
        <f>IF(SIGLES!U10=0,"",SIGLES!U10)</f>
      </c>
      <c r="N15" s="64">
        <f>IF(SIGLES!V10=0,"",SIGLES!V10)</f>
      </c>
      <c r="O15" s="67">
        <f>IF(SIGLES!W10=0,"",SIGLES!W10)</f>
      </c>
      <c r="P15" s="65">
        <f>IF(SIGLES!X10=0,"",SIGLES!X10)</f>
        <v>25</v>
      </c>
      <c r="Q15" t="str">
        <f>IF(B15="","",VLOOKUP(B15,Feuil1!$A$2:$E$1311,2,FALSE))</f>
        <v>COMPERE Chantal</v>
      </c>
      <c r="R15" s="12" t="str">
        <f>IF(C15="","",VLOOKUP(C15,Feuil1!$B$2:$E$1311,2,FALSE))</f>
        <v>P25</v>
      </c>
      <c r="S15" s="12" t="str">
        <f>IF(C15="","",VLOOKUP(C15,Feuil1!$B$2:$E$1311,4,FALSE))</f>
        <v>5A</v>
      </c>
      <c r="T15" s="12" t="str">
        <f>IF(C15="","",VLOOKUP(C15,Feuil1!$B$2:$E$1311,3,FALSE))</f>
        <v>V</v>
      </c>
      <c r="U15" s="32">
        <f t="shared" si="0"/>
        <v>0</v>
      </c>
      <c r="V15" s="32">
        <f t="shared" si="1"/>
        <v>0</v>
      </c>
      <c r="W15" s="32">
        <f t="shared" si="2"/>
        <v>0</v>
      </c>
      <c r="X15" s="32">
        <f t="shared" si="3"/>
        <v>0</v>
      </c>
    </row>
    <row r="16" spans="1:24" ht="15.75">
      <c r="A16" s="46" t="str">
        <f>IF(SIGLES!A11=0,"",SIGLES!A11)</f>
        <v>9</v>
      </c>
      <c r="B16" s="46">
        <f>IF(SIGLES!B11=0,"",SIGLES!B11)</f>
        <v>2061095</v>
      </c>
      <c r="C16" s="62" t="str">
        <f>IF(SIGLES!C11=0,"",SIGLES!C11)</f>
        <v>BOURNIGAULT Frédéric</v>
      </c>
      <c r="D16" s="63" t="str">
        <f>IF(SIGLES!F11=0,"",SIGLES!F11)</f>
        <v>S</v>
      </c>
      <c r="E16" s="64" t="str">
        <f>IF(SIGLES!G11=0,"",SIGLES!G11)</f>
        <v>5D</v>
      </c>
      <c r="F16" s="65" t="str">
        <f>IF(SIGLES!J11=0,"",SIGLES!J11)</f>
        <v>P04</v>
      </c>
      <c r="G16" s="48">
        <f>IF(SIGLES!M11=0,"",SIGLES!M11)</f>
        <v>1667</v>
      </c>
      <c r="H16" s="63">
        <f>IF(SIGLES!O11=0,"",SIGLES!O11)</f>
        <v>908</v>
      </c>
      <c r="I16" s="66">
        <f>IF(SIGLES!P11=0,"",SIGLES!P11)</f>
        <v>5</v>
      </c>
      <c r="J16" s="63">
        <f>IF(SIGLES!R11=0,"",SIGLES!R11)</f>
        <v>759</v>
      </c>
      <c r="K16" s="66">
        <f>IF(SIGLES!S11=0,"",SIGLES!S11)</f>
        <v>10</v>
      </c>
      <c r="L16" s="63">
        <f>IF(SIGLES!T11=0,"",SIGLES!T11)</f>
        <v>96</v>
      </c>
      <c r="M16" s="64">
        <f>IF(SIGLES!U11=0,"",SIGLES!U11)</f>
      </c>
      <c r="N16" s="64">
        <f>IF(SIGLES!V11=0,"",SIGLES!V11)</f>
      </c>
      <c r="O16" s="67">
        <f>IF(SIGLES!W11=0,"",SIGLES!W11)</f>
      </c>
      <c r="P16" s="65">
        <f>IF(SIGLES!X11=0,"",SIGLES!X11)</f>
        <v>24</v>
      </c>
      <c r="Q16" t="str">
        <f>IF(B16="","",VLOOKUP(B16,Feuil1!$A$2:$E$1311,2,FALSE))</f>
        <v>BOURNIGAULT Frédéric</v>
      </c>
      <c r="R16" s="12" t="str">
        <f>IF(C16="","",VLOOKUP(C16,Feuil1!$B$2:$E$1311,2,FALSE))</f>
        <v>P04</v>
      </c>
      <c r="S16" s="12" t="str">
        <f>IF(C16="","",VLOOKUP(C16,Feuil1!$B$2:$E$1311,4,FALSE))</f>
        <v>5D</v>
      </c>
      <c r="T16" s="12" t="str">
        <f>IF(C16="","",VLOOKUP(C16,Feuil1!$B$2:$E$1311,3,FALSE))</f>
        <v>S</v>
      </c>
      <c r="U16" s="32">
        <f t="shared" si="0"/>
        <v>0</v>
      </c>
      <c r="V16" s="32">
        <f t="shared" si="1"/>
        <v>0</v>
      </c>
      <c r="W16" s="32">
        <f t="shared" si="2"/>
        <v>0</v>
      </c>
      <c r="X16" s="32">
        <f t="shared" si="3"/>
        <v>0</v>
      </c>
    </row>
    <row r="17" spans="1:24" ht="15.75">
      <c r="A17" s="46" t="str">
        <f>IF(SIGLES!A12=0,"",SIGLES!A12)</f>
        <v>10</v>
      </c>
      <c r="B17" s="46">
        <f>IF(SIGLES!B12=0,"",SIGLES!B12)</f>
        <v>2572218</v>
      </c>
      <c r="C17" s="62" t="str">
        <f>IF(SIGLES!C12=0,"",SIGLES!C12)</f>
        <v>FRENOIS Michèle</v>
      </c>
      <c r="D17" s="63" t="str">
        <f>IF(SIGLES!F12=0,"",SIGLES!F12)</f>
        <v>D</v>
      </c>
      <c r="E17" s="64" t="str">
        <f>IF(SIGLES!G12=0,"",SIGLES!G12)</f>
        <v>4C</v>
      </c>
      <c r="F17" s="65" t="str">
        <f>IF(SIGLES!J12=0,"",SIGLES!J12)</f>
        <v>P04</v>
      </c>
      <c r="G17" s="48">
        <f>IF(SIGLES!M12=0,"",SIGLES!M12)</f>
        <v>1656</v>
      </c>
      <c r="H17" s="63">
        <f>IF(SIGLES!O12=0,"",SIGLES!O12)</f>
        <v>883</v>
      </c>
      <c r="I17" s="66">
        <f>IF(SIGLES!P12=0,"",SIGLES!P12)</f>
        <v>14</v>
      </c>
      <c r="J17" s="63">
        <f>IF(SIGLES!R12=0,"",SIGLES!R12)</f>
        <v>773</v>
      </c>
      <c r="K17" s="66">
        <f>IF(SIGLES!S12=0,"",SIGLES!S12)</f>
        <v>8</v>
      </c>
      <c r="L17" s="63">
        <f>IF(SIGLES!T12=0,"",SIGLES!T12)</f>
        <v>94</v>
      </c>
      <c r="M17" s="64">
        <f>IF(SIGLES!U12=0,"",SIGLES!U12)</f>
      </c>
      <c r="N17" s="64">
        <f>IF(SIGLES!V12=0,"",SIGLES!V12)</f>
      </c>
      <c r="O17" s="67">
        <f>IF(SIGLES!W12=0,"",SIGLES!W12)</f>
      </c>
      <c r="P17" s="65">
        <f>IF(SIGLES!X12=0,"",SIGLES!X12)</f>
        <v>23</v>
      </c>
      <c r="Q17" t="str">
        <f>IF(B17="","",VLOOKUP(B17,Feuil1!$A$2:$E$1311,2,FALSE))</f>
        <v>FRENOIS Michèle</v>
      </c>
      <c r="R17" s="12" t="str">
        <f>IF(C17="","",VLOOKUP(C17,Feuil1!$B$2:$E$1311,2,FALSE))</f>
        <v>P04</v>
      </c>
      <c r="S17" s="12" t="str">
        <f>IF(C17="","",VLOOKUP(C17,Feuil1!$B$2:$E$1311,4,FALSE))</f>
        <v>4C</v>
      </c>
      <c r="T17" s="12" t="str">
        <f>IF(C17="","",VLOOKUP(C17,Feuil1!$B$2:$E$1311,3,FALSE))</f>
        <v>D</v>
      </c>
      <c r="U17" s="32">
        <f t="shared" si="0"/>
        <v>0</v>
      </c>
      <c r="V17" s="32">
        <f t="shared" si="1"/>
        <v>0</v>
      </c>
      <c r="W17" s="32">
        <f t="shared" si="2"/>
        <v>0</v>
      </c>
      <c r="X17" s="32">
        <f t="shared" si="3"/>
        <v>0</v>
      </c>
    </row>
    <row r="18" spans="1:24" ht="15.75">
      <c r="A18" s="46" t="str">
        <f>IF(SIGLES!A13=0,"",SIGLES!A13)</f>
        <v>11</v>
      </c>
      <c r="B18" s="46">
        <f>IF(SIGLES!B13=0,"",SIGLES!B13)</f>
        <v>2154813</v>
      </c>
      <c r="C18" s="62" t="str">
        <f>IF(SIGLES!C13=0,"",SIGLES!C13)</f>
        <v>BRUGERE Philippe</v>
      </c>
      <c r="D18" s="63" t="str">
        <f>IF(SIGLES!F13=0,"",SIGLES!F13)</f>
        <v>S</v>
      </c>
      <c r="E18" s="64" t="str">
        <f>IF(SIGLES!G13=0,"",SIGLES!G13)</f>
        <v>5B</v>
      </c>
      <c r="F18" s="65" t="str">
        <f>IF(SIGLES!J13=0,"",SIGLES!J13)</f>
        <v>P23</v>
      </c>
      <c r="G18" s="48">
        <f>IF(SIGLES!M13=0,"",SIGLES!M13)</f>
        <v>1637</v>
      </c>
      <c r="H18" s="63">
        <f>IF(SIGLES!O13=0,"",SIGLES!O13)</f>
        <v>844</v>
      </c>
      <c r="I18" s="66">
        <f>IF(SIGLES!P13=0,"",SIGLES!P13)</f>
        <v>25</v>
      </c>
      <c r="J18" s="63">
        <f>IF(SIGLES!R13=0,"",SIGLES!R13)</f>
        <v>793</v>
      </c>
      <c r="K18" s="66">
        <f>IF(SIGLES!S13=0,"",SIGLES!S13)</f>
        <v>5</v>
      </c>
      <c r="L18" s="63">
        <f>IF(SIGLES!T13=0,"",SIGLES!T13)</f>
        <v>92</v>
      </c>
      <c r="M18" s="64">
        <f>IF(SIGLES!U13=0,"",SIGLES!U13)</f>
      </c>
      <c r="N18" s="64">
        <f>IF(SIGLES!V13=0,"",SIGLES!V13)</f>
      </c>
      <c r="O18" s="67">
        <f>IF(SIGLES!W13=0,"",SIGLES!W13)</f>
      </c>
      <c r="P18" s="65">
        <f>IF(SIGLES!X13=0,"",SIGLES!X13)</f>
        <v>22</v>
      </c>
      <c r="Q18" t="str">
        <f>IF(B18="","",VLOOKUP(B18,Feuil1!$A$2:$E$1311,2,FALSE))</f>
        <v>BRUGERE Philippe</v>
      </c>
      <c r="R18" s="12" t="str">
        <f>IF(C18="","",VLOOKUP(C18,Feuil1!$B$2:$E$1311,2,FALSE))</f>
        <v>P23</v>
      </c>
      <c r="S18" s="12" t="str">
        <f>IF(C18="","",VLOOKUP(C18,Feuil1!$B$2:$E$1311,4,FALSE))</f>
        <v>5B</v>
      </c>
      <c r="T18" s="12" t="str">
        <f>IF(C18="","",VLOOKUP(C18,Feuil1!$B$2:$E$1311,3,FALSE))</f>
        <v>S</v>
      </c>
      <c r="U18" s="32">
        <f t="shared" si="0"/>
        <v>0</v>
      </c>
      <c r="V18" s="32">
        <f t="shared" si="1"/>
        <v>0</v>
      </c>
      <c r="W18" s="32">
        <f t="shared" si="2"/>
        <v>0</v>
      </c>
      <c r="X18" s="32">
        <f t="shared" si="3"/>
        <v>0</v>
      </c>
    </row>
    <row r="19" spans="1:24" ht="15.75">
      <c r="A19" s="46" t="str">
        <f>IF(SIGLES!A14=0,"",SIGLES!A14)</f>
        <v>12</v>
      </c>
      <c r="B19" s="46">
        <f>IF(SIGLES!B14=0,"",SIGLES!B14)</f>
        <v>1031456</v>
      </c>
      <c r="C19" s="62" t="str">
        <f>IF(SIGLES!C14=0,"",SIGLES!C14)</f>
        <v>MICLO Céline</v>
      </c>
      <c r="D19" s="63" t="str">
        <f>IF(SIGLES!F14=0,"",SIGLES!F14)</f>
        <v>S</v>
      </c>
      <c r="E19" s="64" t="str">
        <f>IF(SIGLES!G14=0,"",SIGLES!G14)</f>
        <v>5B</v>
      </c>
      <c r="F19" s="65" t="str">
        <f>IF(SIGLES!J14=0,"",SIGLES!J14)</f>
        <v>P04</v>
      </c>
      <c r="G19" s="48">
        <f>IF(SIGLES!M14=0,"",SIGLES!M14)</f>
        <v>1632</v>
      </c>
      <c r="H19" s="63">
        <f>IF(SIGLES!O14=0,"",SIGLES!O14)</f>
        <v>902</v>
      </c>
      <c r="I19" s="66">
        <f>IF(SIGLES!P14=0,"",SIGLES!P14)</f>
        <v>7</v>
      </c>
      <c r="J19" s="63">
        <f>IF(SIGLES!R14=0,"",SIGLES!R14)</f>
        <v>730</v>
      </c>
      <c r="K19" s="66">
        <f>IF(SIGLES!S14=0,"",SIGLES!S14)</f>
        <v>21</v>
      </c>
      <c r="L19" s="63">
        <f>IF(SIGLES!T14=0,"",SIGLES!T14)</f>
        <v>90</v>
      </c>
      <c r="M19" s="64">
        <f>IF(SIGLES!U14=0,"",SIGLES!U14)</f>
      </c>
      <c r="N19" s="64">
        <f>IF(SIGLES!V14=0,"",SIGLES!V14)</f>
      </c>
      <c r="O19" s="67">
        <f>IF(SIGLES!W14=0,"",SIGLES!W14)</f>
      </c>
      <c r="P19" s="65">
        <f>IF(SIGLES!X14=0,"",SIGLES!X14)</f>
        <v>21</v>
      </c>
      <c r="Q19" t="str">
        <f>IF(B19="","",VLOOKUP(B19,Feuil1!$A$2:$E$1311,2,FALSE))</f>
        <v>MICLO Céline</v>
      </c>
      <c r="R19" s="12" t="str">
        <f>IF(C19="","",VLOOKUP(C19,Feuil1!$B$2:$E$1311,2,FALSE))</f>
        <v>P04</v>
      </c>
      <c r="S19" s="12" t="str">
        <f>IF(C19="","",VLOOKUP(C19,Feuil1!$B$2:$E$1311,4,FALSE))</f>
        <v>5B</v>
      </c>
      <c r="T19" s="12" t="str">
        <f>IF(C19="","",VLOOKUP(C19,Feuil1!$B$2:$E$1311,3,FALSE))</f>
        <v>S</v>
      </c>
      <c r="U19" s="32">
        <f t="shared" si="0"/>
        <v>0</v>
      </c>
      <c r="V19" s="32">
        <f t="shared" si="1"/>
        <v>0</v>
      </c>
      <c r="W19" s="32">
        <f t="shared" si="2"/>
        <v>0</v>
      </c>
      <c r="X19" s="32">
        <f t="shared" si="3"/>
        <v>0</v>
      </c>
    </row>
    <row r="20" spans="1:24" ht="15.75">
      <c r="A20" s="46" t="str">
        <f>IF(SIGLES!A15=0,"",SIGLES!A15)</f>
        <v>13</v>
      </c>
      <c r="B20" s="46">
        <f>IF(SIGLES!B15=0,"",SIGLES!B15)</f>
        <v>1033959</v>
      </c>
      <c r="C20" s="62" t="str">
        <f>IF(SIGLES!C15=0,"",SIGLES!C15)</f>
        <v>AHLFORS Simone</v>
      </c>
      <c r="D20" s="63" t="str">
        <f>IF(SIGLES!F15=0,"",SIGLES!F15)</f>
        <v>D</v>
      </c>
      <c r="E20" s="64" t="str">
        <f>IF(SIGLES!G15=0,"",SIGLES!G15)</f>
        <v>4C</v>
      </c>
      <c r="F20" s="65" t="str">
        <f>IF(SIGLES!J15=0,"",SIGLES!J15)</f>
        <v>P04</v>
      </c>
      <c r="G20" s="48">
        <f>IF(SIGLES!M15=0,"",SIGLES!M15)</f>
        <v>1625</v>
      </c>
      <c r="H20" s="63">
        <f>IF(SIGLES!O15=0,"",SIGLES!O15)</f>
        <v>895</v>
      </c>
      <c r="I20" s="66">
        <f>IF(SIGLES!P15=0,"",SIGLES!P15)</f>
        <v>11</v>
      </c>
      <c r="J20" s="63">
        <f>IF(SIGLES!R15=0,"",SIGLES!R15)</f>
        <v>730</v>
      </c>
      <c r="K20" s="66">
        <f>IF(SIGLES!S15=0,"",SIGLES!S15)</f>
        <v>21</v>
      </c>
      <c r="L20" s="63">
        <f>IF(SIGLES!T15=0,"",SIGLES!T15)</f>
        <v>88</v>
      </c>
      <c r="M20" s="64">
        <f>IF(SIGLES!U15=0,"",SIGLES!U15)</f>
      </c>
      <c r="N20" s="64">
        <f>IF(SIGLES!V15=0,"",SIGLES!V15)</f>
      </c>
      <c r="O20" s="67">
        <f>IF(SIGLES!W15=0,"",SIGLES!W15)</f>
      </c>
      <c r="P20" s="65">
        <f>IF(SIGLES!X15=0,"",SIGLES!X15)</f>
        <v>20</v>
      </c>
      <c r="Q20" t="str">
        <f>IF(B20="","",VLOOKUP(B20,Feuil1!$A$2:$E$1311,2,FALSE))</f>
        <v>AHLFORS Simone</v>
      </c>
      <c r="R20" s="12" t="str">
        <f>IF(C20="","",VLOOKUP(C20,Feuil1!$B$2:$E$1311,2,FALSE))</f>
        <v>P04</v>
      </c>
      <c r="S20" s="12" t="str">
        <f>IF(C20="","",VLOOKUP(C20,Feuil1!$B$2:$E$1311,4,FALSE))</f>
        <v>4C</v>
      </c>
      <c r="T20" s="12" t="str">
        <f>IF(C20="","",VLOOKUP(C20,Feuil1!$B$2:$E$1311,3,FALSE))</f>
        <v>D</v>
      </c>
      <c r="U20" s="32">
        <f t="shared" si="0"/>
        <v>0</v>
      </c>
      <c r="V20" s="32">
        <f t="shared" si="1"/>
        <v>0</v>
      </c>
      <c r="W20" s="32">
        <f t="shared" si="2"/>
        <v>0</v>
      </c>
      <c r="X20" s="32">
        <f t="shared" si="3"/>
        <v>0</v>
      </c>
    </row>
    <row r="21" spans="1:24" ht="15.75">
      <c r="A21" s="46" t="str">
        <f>IF(SIGLES!A16=0,"",SIGLES!A16)</f>
        <v>14</v>
      </c>
      <c r="B21" s="46">
        <f>IF(SIGLES!B16=0,"",SIGLES!B16)</f>
        <v>1161702</v>
      </c>
      <c r="C21" s="62" t="str">
        <f>IF(SIGLES!C16=0,"",SIGLES!C16)</f>
        <v>VIGNOLLES Christiane</v>
      </c>
      <c r="D21" s="63" t="str">
        <f>IF(SIGLES!F16=0,"",SIGLES!F16)</f>
        <v>D</v>
      </c>
      <c r="E21" s="64" t="str">
        <f>IF(SIGLES!G16=0,"",SIGLES!G16)</f>
        <v>4C</v>
      </c>
      <c r="F21" s="65" t="str">
        <f>IF(SIGLES!J16=0,"",SIGLES!J16)</f>
        <v>P04</v>
      </c>
      <c r="G21" s="48">
        <f>IF(SIGLES!M16=0,"",SIGLES!M16)</f>
        <v>1617</v>
      </c>
      <c r="H21" s="63">
        <f>IF(SIGLES!O16=0,"",SIGLES!O16)</f>
        <v>879</v>
      </c>
      <c r="I21" s="66">
        <f>IF(SIGLES!P16=0,"",SIGLES!P16)</f>
        <v>15</v>
      </c>
      <c r="J21" s="63">
        <f>IF(SIGLES!R16=0,"",SIGLES!R16)</f>
        <v>738</v>
      </c>
      <c r="K21" s="66">
        <f>IF(SIGLES!S16=0,"",SIGLES!S16)</f>
        <v>19</v>
      </c>
      <c r="L21" s="63">
        <f>IF(SIGLES!T16=0,"",SIGLES!T16)</f>
        <v>86</v>
      </c>
      <c r="M21" s="64">
        <f>IF(SIGLES!U16=0,"",SIGLES!U16)</f>
      </c>
      <c r="N21" s="64">
        <f>IF(SIGLES!V16=0,"",SIGLES!V16)</f>
      </c>
      <c r="O21" s="67">
        <f>IF(SIGLES!W16=0,"",SIGLES!W16)</f>
      </c>
      <c r="P21" s="65">
        <f>IF(SIGLES!X16=0,"",SIGLES!X16)</f>
        <v>19</v>
      </c>
      <c r="Q21" t="str">
        <f>IF(B21="","",VLOOKUP(B21,Feuil1!$A$2:$E$1311,2,FALSE))</f>
        <v>VIGNOLLES Christiane</v>
      </c>
      <c r="R21" s="12" t="str">
        <f>IF(C21="","",VLOOKUP(C21,Feuil1!$B$2:$E$1311,2,FALSE))</f>
        <v>P04</v>
      </c>
      <c r="S21" s="12" t="str">
        <f>IF(C21="","",VLOOKUP(C21,Feuil1!$B$2:$E$1311,4,FALSE))</f>
        <v>4C</v>
      </c>
      <c r="T21" s="12" t="str">
        <f>IF(C21="","",VLOOKUP(C21,Feuil1!$B$2:$E$1311,3,FALSE))</f>
        <v>D</v>
      </c>
      <c r="U21" s="32">
        <f t="shared" si="0"/>
        <v>0</v>
      </c>
      <c r="V21" s="32">
        <f t="shared" si="1"/>
        <v>0</v>
      </c>
      <c r="W21" s="32">
        <f t="shared" si="2"/>
        <v>0</v>
      </c>
      <c r="X21" s="32">
        <f t="shared" si="3"/>
        <v>0</v>
      </c>
    </row>
    <row r="22" spans="1:24" ht="15.75">
      <c r="A22" s="46" t="str">
        <f>IF(SIGLES!A17=0,"",SIGLES!A17)</f>
        <v>14</v>
      </c>
      <c r="B22" s="46">
        <f>IF(SIGLES!B17=0,"",SIGLES!B17)</f>
        <v>1006180</v>
      </c>
      <c r="C22" s="62" t="str">
        <f>IF(SIGLES!C17=0,"",SIGLES!C17)</f>
        <v>HOUDOT Popy</v>
      </c>
      <c r="D22" s="63" t="str">
        <f>IF(SIGLES!F17=0,"",SIGLES!F17)</f>
        <v>V</v>
      </c>
      <c r="E22" s="64" t="str">
        <f>IF(SIGLES!G17=0,"",SIGLES!G17)</f>
        <v>5C</v>
      </c>
      <c r="F22" s="65" t="str">
        <f>IF(SIGLES!J17=0,"",SIGLES!J17)</f>
        <v>P04</v>
      </c>
      <c r="G22" s="48">
        <f>IF(SIGLES!M17=0,"",SIGLES!M17)</f>
        <v>1617</v>
      </c>
      <c r="H22" s="63">
        <f>IF(SIGLES!O17=0,"",SIGLES!O17)</f>
        <v>876</v>
      </c>
      <c r="I22" s="66">
        <f>IF(SIGLES!P17=0,"",SIGLES!P17)</f>
        <v>17</v>
      </c>
      <c r="J22" s="63">
        <f>IF(SIGLES!R17=0,"",SIGLES!R17)</f>
        <v>741</v>
      </c>
      <c r="K22" s="66">
        <f>IF(SIGLES!S17=0,"",SIGLES!S17)</f>
        <v>18</v>
      </c>
      <c r="L22" s="63">
        <f>IF(SIGLES!T17=0,"",SIGLES!T17)</f>
        <v>86</v>
      </c>
      <c r="M22" s="64">
        <f>IF(SIGLES!U17=0,"",SIGLES!U17)</f>
      </c>
      <c r="N22" s="64">
        <f>IF(SIGLES!V17=0,"",SIGLES!V17)</f>
      </c>
      <c r="O22" s="67">
        <f>IF(SIGLES!W17=0,"",SIGLES!W17)</f>
      </c>
      <c r="P22" s="65">
        <f>IF(SIGLES!X17=0,"",SIGLES!X17)</f>
        <v>19</v>
      </c>
      <c r="Q22" t="str">
        <f>IF(B22="","",VLOOKUP(B22,Feuil1!$A$2:$E$1311,2,FALSE))</f>
        <v>HOUDOT Popy</v>
      </c>
      <c r="R22" s="12" t="str">
        <f>IF(C22="","",VLOOKUP(C22,Feuil1!$B$2:$E$1311,2,FALSE))</f>
        <v>P04</v>
      </c>
      <c r="S22" s="12" t="str">
        <f>IF(C22="","",VLOOKUP(C22,Feuil1!$B$2:$E$1311,4,FALSE))</f>
        <v>5C</v>
      </c>
      <c r="T22" s="12" t="str">
        <f>IF(C22="","",VLOOKUP(C22,Feuil1!$B$2:$E$1311,3,FALSE))</f>
        <v>V</v>
      </c>
      <c r="U22" s="32">
        <f t="shared" si="0"/>
        <v>0</v>
      </c>
      <c r="V22" s="32">
        <f t="shared" si="1"/>
        <v>0</v>
      </c>
      <c r="W22" s="32">
        <f t="shared" si="2"/>
        <v>0</v>
      </c>
      <c r="X22" s="32">
        <f t="shared" si="3"/>
        <v>0</v>
      </c>
    </row>
    <row r="23" spans="1:24" ht="15.75">
      <c r="A23" s="46" t="str">
        <f>IF(SIGLES!A18=0,"",SIGLES!A18)</f>
        <v>16</v>
      </c>
      <c r="B23" s="46">
        <f>IF(SIGLES!B18=0,"",SIGLES!B18)</f>
        <v>1001087</v>
      </c>
      <c r="C23" s="62" t="str">
        <f>IF(SIGLES!C18=0,"",SIGLES!C18)</f>
        <v>CARRÉ Marie-Chantal</v>
      </c>
      <c r="D23" s="63" t="str">
        <f>IF(SIGLES!F18=0,"",SIGLES!F18)</f>
        <v>V</v>
      </c>
      <c r="E23" s="64" t="str">
        <f>IF(SIGLES!G18=0,"",SIGLES!G18)</f>
        <v>4C</v>
      </c>
      <c r="F23" s="65" t="str">
        <f>IF(SIGLES!J18=0,"",SIGLES!J18)</f>
        <v>P02</v>
      </c>
      <c r="G23" s="48">
        <f>IF(SIGLES!M18=0,"",SIGLES!M18)</f>
        <v>1611</v>
      </c>
      <c r="H23" s="63">
        <f>IF(SIGLES!O18=0,"",SIGLES!O18)</f>
        <v>867</v>
      </c>
      <c r="I23" s="66">
        <f>IF(SIGLES!P18=0,"",SIGLES!P18)</f>
        <v>18</v>
      </c>
      <c r="J23" s="63">
        <f>IF(SIGLES!R18=0,"",SIGLES!R18)</f>
        <v>744</v>
      </c>
      <c r="K23" s="66">
        <f>IF(SIGLES!S18=0,"",SIGLES!S18)</f>
        <v>16</v>
      </c>
      <c r="L23" s="63">
        <f>IF(SIGLES!T18=0,"",SIGLES!T18)</f>
        <v>82</v>
      </c>
      <c r="M23" s="64">
        <f>IF(SIGLES!U18=0,"",SIGLES!U18)</f>
      </c>
      <c r="N23" s="64">
        <f>IF(SIGLES!V18=0,"",SIGLES!V18)</f>
      </c>
      <c r="O23" s="67">
        <f>IF(SIGLES!W18=0,"",SIGLES!W18)</f>
      </c>
      <c r="P23" s="65">
        <f>IF(SIGLES!X18=0,"",SIGLES!X18)</f>
        <v>17</v>
      </c>
      <c r="Q23" t="str">
        <f>IF(B23="","",VLOOKUP(B23,Feuil1!$A$2:$E$1311,2,FALSE))</f>
        <v>CARRÉ Marie-Chantal</v>
      </c>
      <c r="R23" s="12" t="str">
        <f>IF(C23="","",VLOOKUP(C23,Feuil1!$B$2:$E$1311,2,FALSE))</f>
        <v>P02</v>
      </c>
      <c r="S23" s="12" t="str">
        <f>IF(C23="","",VLOOKUP(C23,Feuil1!$B$2:$E$1311,4,FALSE))</f>
        <v>4C</v>
      </c>
      <c r="T23" s="12" t="str">
        <f>IF(C23="","",VLOOKUP(C23,Feuil1!$B$2:$E$1311,3,FALSE))</f>
        <v>V</v>
      </c>
      <c r="U23" s="32">
        <f t="shared" si="0"/>
        <v>0</v>
      </c>
      <c r="V23" s="32">
        <f t="shared" si="1"/>
        <v>0</v>
      </c>
      <c r="W23" s="32">
        <f t="shared" si="2"/>
        <v>0</v>
      </c>
      <c r="X23" s="32">
        <f t="shared" si="3"/>
        <v>0</v>
      </c>
    </row>
    <row r="24" spans="1:24" ht="15.75">
      <c r="A24" s="46" t="str">
        <f>IF(SIGLES!A19=0,"",SIGLES!A19)</f>
        <v>16</v>
      </c>
      <c r="B24" s="46">
        <f>IF(SIGLES!B19=0,"",SIGLES!B19)</f>
        <v>1016247</v>
      </c>
      <c r="C24" s="62" t="str">
        <f>IF(SIGLES!C19=0,"",SIGLES!C19)</f>
        <v>HERNIOT Catherine</v>
      </c>
      <c r="D24" s="63" t="str">
        <f>IF(SIGLES!F19=0,"",SIGLES!F19)</f>
        <v>V</v>
      </c>
      <c r="E24" s="64" t="str">
        <f>IF(SIGLES!G19=0,"",SIGLES!G19)</f>
        <v>7</v>
      </c>
      <c r="F24" s="65" t="str">
        <f>IF(SIGLES!J19=0,"",SIGLES!J19)</f>
        <v>P25</v>
      </c>
      <c r="G24" s="48">
        <f>IF(SIGLES!M19=0,"",SIGLES!M19)</f>
        <v>1611</v>
      </c>
      <c r="H24" s="63">
        <f>IF(SIGLES!O19=0,"",SIGLES!O19)</f>
        <v>840</v>
      </c>
      <c r="I24" s="66">
        <f>IF(SIGLES!P19=0,"",SIGLES!P19)</f>
        <v>26</v>
      </c>
      <c r="J24" s="63">
        <f>IF(SIGLES!R19=0,"",SIGLES!R19)</f>
        <v>771</v>
      </c>
      <c r="K24" s="66">
        <f>IF(SIGLES!S19=0,"",SIGLES!S19)</f>
        <v>9</v>
      </c>
      <c r="L24" s="63">
        <f>IF(SIGLES!T19=0,"",SIGLES!T19)</f>
        <v>82</v>
      </c>
      <c r="M24" s="64">
        <f>IF(SIGLES!U19=0,"",SIGLES!U19)</f>
      </c>
      <c r="N24" s="64">
        <f>IF(SIGLES!V19=0,"",SIGLES!V19)</f>
      </c>
      <c r="O24" s="67">
        <f>IF(SIGLES!W19=0,"",SIGLES!W19)</f>
      </c>
      <c r="P24" s="65">
        <f>IF(SIGLES!X19=0,"",SIGLES!X19)</f>
        <v>17</v>
      </c>
      <c r="Q24" t="str">
        <f>IF(B24="","",VLOOKUP(B24,Feuil1!$A$2:$E$1311,2,FALSE))</f>
        <v>HERNIOT Catherine</v>
      </c>
      <c r="R24" s="12" t="str">
        <f>IF(C24="","",VLOOKUP(C24,Feuil1!$B$2:$E$1311,2,FALSE))</f>
        <v>P25</v>
      </c>
      <c r="S24" s="12" t="str">
        <f>IF(C24="","",VLOOKUP(C24,Feuil1!$B$2:$E$1311,4,FALSE))</f>
        <v>7</v>
      </c>
      <c r="T24" s="12" t="str">
        <f>IF(C24="","",VLOOKUP(C24,Feuil1!$B$2:$E$1311,3,FALSE))</f>
        <v>V</v>
      </c>
      <c r="U24" s="32">
        <f t="shared" si="0"/>
        <v>0</v>
      </c>
      <c r="V24" s="32">
        <f t="shared" si="1"/>
        <v>0</v>
      </c>
      <c r="W24" s="32">
        <f t="shared" si="2"/>
        <v>0</v>
      </c>
      <c r="X24" s="32">
        <f t="shared" si="3"/>
        <v>0</v>
      </c>
    </row>
    <row r="25" spans="1:24" ht="15.75">
      <c r="A25" s="46" t="str">
        <f>IF(SIGLES!A20=0,"",SIGLES!A20)</f>
        <v>18</v>
      </c>
      <c r="B25" s="46">
        <f>IF(SIGLES!B20=0,"",SIGLES!B20)</f>
        <v>2611399</v>
      </c>
      <c r="C25" s="62" t="str">
        <f>IF(SIGLES!C20=0,"",SIGLES!C20)</f>
        <v>REY Annie</v>
      </c>
      <c r="D25" s="63" t="str">
        <f>IF(SIGLES!F20=0,"",SIGLES!F20)</f>
        <v>D</v>
      </c>
      <c r="E25" s="64" t="str">
        <f>IF(SIGLES!G20=0,"",SIGLES!G20)</f>
        <v>4C</v>
      </c>
      <c r="F25" s="65" t="str">
        <f>IF(SIGLES!J20=0,"",SIGLES!J20)</f>
        <v>P19</v>
      </c>
      <c r="G25" s="48">
        <f>IF(SIGLES!M20=0,"",SIGLES!M20)</f>
        <v>1608</v>
      </c>
      <c r="H25" s="63">
        <f>IF(SIGLES!O20=0,"",SIGLES!O20)</f>
        <v>859</v>
      </c>
      <c r="I25" s="66">
        <f>IF(SIGLES!P20=0,"",SIGLES!P20)</f>
        <v>20</v>
      </c>
      <c r="J25" s="63">
        <f>IF(SIGLES!R20=0,"",SIGLES!R20)</f>
        <v>749</v>
      </c>
      <c r="K25" s="66">
        <f>IF(SIGLES!S20=0,"",SIGLES!S20)</f>
        <v>13</v>
      </c>
      <c r="L25" s="63">
        <f>IF(SIGLES!T20=0,"",SIGLES!T20)</f>
        <v>78</v>
      </c>
      <c r="M25" s="64">
        <f>IF(SIGLES!U20=0,"",SIGLES!U20)</f>
      </c>
      <c r="N25" s="64">
        <f>IF(SIGLES!V20=0,"",SIGLES!V20)</f>
      </c>
      <c r="O25" s="67">
        <f>IF(SIGLES!W20=0,"",SIGLES!W20)</f>
      </c>
      <c r="P25" s="65">
        <f>IF(SIGLES!X20=0,"",SIGLES!X20)</f>
        <v>15</v>
      </c>
      <c r="Q25" t="str">
        <f>IF(B25="","",VLOOKUP(B25,Feuil1!$A$2:$E$1311,2,FALSE))</f>
        <v>REY Annie</v>
      </c>
      <c r="R25" s="12" t="str">
        <f>IF(C25="","",VLOOKUP(C25,Feuil1!$B$2:$E$1311,2,FALSE))</f>
        <v>P19</v>
      </c>
      <c r="S25" s="12" t="str">
        <f>IF(C25="","",VLOOKUP(C25,Feuil1!$B$2:$E$1311,4,FALSE))</f>
        <v>4C</v>
      </c>
      <c r="T25" s="12" t="str">
        <f>IF(C25="","",VLOOKUP(C25,Feuil1!$B$2:$E$1311,3,FALSE))</f>
        <v>D</v>
      </c>
      <c r="U25" s="32">
        <f t="shared" si="0"/>
        <v>0</v>
      </c>
      <c r="V25" s="32">
        <f t="shared" si="1"/>
        <v>0</v>
      </c>
      <c r="W25" s="32">
        <f t="shared" si="2"/>
        <v>0</v>
      </c>
      <c r="X25" s="32">
        <f t="shared" si="3"/>
        <v>0</v>
      </c>
    </row>
    <row r="26" spans="1:24" ht="15.75">
      <c r="A26" s="46" t="str">
        <f>IF(SIGLES!A21=0,"",SIGLES!A21)</f>
        <v>19</v>
      </c>
      <c r="B26" s="46">
        <f>IF(SIGLES!B21=0,"",SIGLES!B21)</f>
        <v>2330114</v>
      </c>
      <c r="C26" s="62" t="str">
        <f>IF(SIGLES!C21=0,"",SIGLES!C21)</f>
        <v>PASQUET Stéphane</v>
      </c>
      <c r="D26" s="63" t="str">
        <f>IF(SIGLES!F21=0,"",SIGLES!F21)</f>
        <v>S</v>
      </c>
      <c r="E26" s="64" t="str">
        <f>IF(SIGLES!G21=0,"",SIGLES!G21)</f>
        <v>4C</v>
      </c>
      <c r="F26" s="65" t="str">
        <f>IF(SIGLES!J21=0,"",SIGLES!J21)</f>
        <v>P02</v>
      </c>
      <c r="G26" s="48">
        <f>IF(SIGLES!M21=0,"",SIGLES!M21)</f>
        <v>1605</v>
      </c>
      <c r="H26" s="63">
        <f>IF(SIGLES!O21=0,"",SIGLES!O21)</f>
        <v>898</v>
      </c>
      <c r="I26" s="66">
        <f>IF(SIGLES!P21=0,"",SIGLES!P21)</f>
        <v>10</v>
      </c>
      <c r="J26" s="63">
        <f>IF(SIGLES!R21=0,"",SIGLES!R21)</f>
        <v>707</v>
      </c>
      <c r="K26" s="66">
        <f>IF(SIGLES!S21=0,"",SIGLES!S21)</f>
        <v>25</v>
      </c>
      <c r="L26" s="63">
        <f>IF(SIGLES!T21=0,"",SIGLES!T21)</f>
        <v>76</v>
      </c>
      <c r="M26" s="64">
        <f>IF(SIGLES!U21=0,"",SIGLES!U21)</f>
      </c>
      <c r="N26" s="64">
        <f>IF(SIGLES!V21=0,"",SIGLES!V21)</f>
      </c>
      <c r="O26" s="67">
        <f>IF(SIGLES!W21=0,"",SIGLES!W21)</f>
      </c>
      <c r="P26" s="65">
        <f>IF(SIGLES!X21=0,"",SIGLES!X21)</f>
        <v>14</v>
      </c>
      <c r="Q26" t="str">
        <f>IF(B26="","",VLOOKUP(B26,Feuil1!$A$2:$E$1311,2,FALSE))</f>
        <v>PASQUET Stéphane</v>
      </c>
      <c r="R26" s="12" t="str">
        <f>IF(C26="","",VLOOKUP(C26,Feuil1!$B$2:$E$1311,2,FALSE))</f>
        <v>P02</v>
      </c>
      <c r="S26" s="12" t="str">
        <f>IF(C26="","",VLOOKUP(C26,Feuil1!$B$2:$E$1311,4,FALSE))</f>
        <v>4C</v>
      </c>
      <c r="T26" s="12" t="str">
        <f>IF(C26="","",VLOOKUP(C26,Feuil1!$B$2:$E$1311,3,FALSE))</f>
        <v>S</v>
      </c>
      <c r="U26" s="32">
        <f t="shared" si="0"/>
        <v>0</v>
      </c>
      <c r="V26" s="32">
        <f t="shared" si="1"/>
        <v>0</v>
      </c>
      <c r="W26" s="32">
        <f t="shared" si="2"/>
        <v>0</v>
      </c>
      <c r="X26" s="32">
        <f t="shared" si="3"/>
        <v>0</v>
      </c>
    </row>
    <row r="27" spans="1:24" ht="15.75">
      <c r="A27" s="46" t="str">
        <f>IF(SIGLES!A22=0,"",SIGLES!A22)</f>
        <v>20</v>
      </c>
      <c r="B27" s="46">
        <f>IF(SIGLES!B22=0,"",SIGLES!B22)</f>
        <v>1099071</v>
      </c>
      <c r="C27" s="62" t="str">
        <f>IF(SIGLES!C22=0,"",SIGLES!C22)</f>
        <v>MAHON Martine</v>
      </c>
      <c r="D27" s="63" t="str">
        <f>IF(SIGLES!F22=0,"",SIGLES!F22)</f>
        <v>V</v>
      </c>
      <c r="E27" s="64" t="str">
        <f>IF(SIGLES!G22=0,"",SIGLES!G22)</f>
        <v>4D</v>
      </c>
      <c r="F27" s="65" t="str">
        <f>IF(SIGLES!J22=0,"",SIGLES!J22)</f>
        <v>P02</v>
      </c>
      <c r="G27" s="48">
        <f>IF(SIGLES!M22=0,"",SIGLES!M22)</f>
        <v>1598</v>
      </c>
      <c r="H27" s="63">
        <f>IF(SIGLES!O22=0,"",SIGLES!O22)</f>
        <v>853</v>
      </c>
      <c r="I27" s="66">
        <f>IF(SIGLES!P22=0,"",SIGLES!P22)</f>
        <v>23</v>
      </c>
      <c r="J27" s="63">
        <f>IF(SIGLES!R22=0,"",SIGLES!R22)</f>
        <v>745</v>
      </c>
      <c r="K27" s="66">
        <f>IF(SIGLES!S22=0,"",SIGLES!S22)</f>
        <v>15</v>
      </c>
      <c r="L27" s="63">
        <f>IF(SIGLES!T22=0,"",SIGLES!T22)</f>
        <v>74</v>
      </c>
      <c r="M27" s="64">
        <f>IF(SIGLES!U22=0,"",SIGLES!U22)</f>
      </c>
      <c r="N27" s="64">
        <f>IF(SIGLES!V22=0,"",SIGLES!V22)</f>
      </c>
      <c r="O27" s="67">
        <f>IF(SIGLES!W22=0,"",SIGLES!W22)</f>
      </c>
      <c r="P27" s="65">
        <f>IF(SIGLES!X22=0,"",SIGLES!X22)</f>
        <v>13</v>
      </c>
      <c r="Q27" t="str">
        <f>IF(B27="","",VLOOKUP(B27,Feuil1!$A$2:$E$1311,2,FALSE))</f>
        <v>MAHON Martine</v>
      </c>
      <c r="R27" s="12" t="str">
        <f>IF(C27="","",VLOOKUP(C27,Feuil1!$B$2:$E$1311,2,FALSE))</f>
        <v>P02</v>
      </c>
      <c r="S27" s="12" t="str">
        <f>IF(C27="","",VLOOKUP(C27,Feuil1!$B$2:$E$1311,4,FALSE))</f>
        <v>4D</v>
      </c>
      <c r="T27" s="12" t="str">
        <f>IF(C27="","",VLOOKUP(C27,Feuil1!$B$2:$E$1311,3,FALSE))</f>
        <v>V</v>
      </c>
      <c r="U27" s="32">
        <f t="shared" si="0"/>
        <v>0</v>
      </c>
      <c r="V27" s="32">
        <f t="shared" si="1"/>
        <v>0</v>
      </c>
      <c r="W27" s="32">
        <f t="shared" si="2"/>
        <v>0</v>
      </c>
      <c r="X27" s="32">
        <f t="shared" si="3"/>
        <v>0</v>
      </c>
    </row>
    <row r="28" spans="1:24" ht="15.75">
      <c r="A28" s="46" t="str">
        <f>IF(SIGLES!A23=0,"",SIGLES!A23)</f>
        <v>20</v>
      </c>
      <c r="B28" s="46">
        <f>IF(SIGLES!B23=0,"",SIGLES!B23)</f>
        <v>1006960</v>
      </c>
      <c r="C28" s="62" t="str">
        <f>IF(SIGLES!C23=0,"",SIGLES!C23)</f>
        <v>JEAN Didier</v>
      </c>
      <c r="D28" s="63" t="str">
        <f>IF(SIGLES!F23=0,"",SIGLES!F23)</f>
        <v>V</v>
      </c>
      <c r="E28" s="64" t="str">
        <f>IF(SIGLES!G23=0,"",SIGLES!G23)</f>
        <v>5B</v>
      </c>
      <c r="F28" s="65" t="str">
        <f>IF(SIGLES!J23=0,"",SIGLES!J23)</f>
        <v>P04</v>
      </c>
      <c r="G28" s="48">
        <f>IF(SIGLES!M23=0,"",SIGLES!M23)</f>
        <v>1598</v>
      </c>
      <c r="H28" s="63">
        <f>IF(SIGLES!O23=0,"",SIGLES!O23)</f>
        <v>856</v>
      </c>
      <c r="I28" s="66">
        <f>IF(SIGLES!P23=0,"",SIGLES!P23)</f>
        <v>22</v>
      </c>
      <c r="J28" s="63">
        <f>IF(SIGLES!R23=0,"",SIGLES!R23)</f>
        <v>742</v>
      </c>
      <c r="K28" s="66">
        <f>IF(SIGLES!S23=0,"",SIGLES!S23)</f>
        <v>17</v>
      </c>
      <c r="L28" s="63">
        <f>IF(SIGLES!T23=0,"",SIGLES!T23)</f>
        <v>74</v>
      </c>
      <c r="M28" s="64">
        <f>IF(SIGLES!U23=0,"",SIGLES!U23)</f>
      </c>
      <c r="N28" s="64">
        <f>IF(SIGLES!V23=0,"",SIGLES!V23)</f>
      </c>
      <c r="O28" s="67">
        <f>IF(SIGLES!W23=0,"",SIGLES!W23)</f>
      </c>
      <c r="P28" s="65">
        <f>IF(SIGLES!X23=0,"",SIGLES!X23)</f>
        <v>13</v>
      </c>
      <c r="Q28" t="str">
        <f>IF(B28="","",VLOOKUP(B28,Feuil1!$A$2:$E$1311,2,FALSE))</f>
        <v>JEAN Didier</v>
      </c>
      <c r="R28" s="12" t="str">
        <f>IF(C28="","",VLOOKUP(C28,Feuil1!$B$2:$E$1311,2,FALSE))</f>
        <v>P04</v>
      </c>
      <c r="S28" s="12" t="str">
        <f>IF(C28="","",VLOOKUP(C28,Feuil1!$B$2:$E$1311,4,FALSE))</f>
        <v>5B</v>
      </c>
      <c r="T28" s="12" t="str">
        <f>IF(C28="","",VLOOKUP(C28,Feuil1!$B$2:$E$1311,3,FALSE))</f>
        <v>V</v>
      </c>
      <c r="U28" s="32">
        <f t="shared" si="0"/>
        <v>0</v>
      </c>
      <c r="V28" s="32">
        <f t="shared" si="1"/>
        <v>0</v>
      </c>
      <c r="W28" s="32">
        <f t="shared" si="2"/>
        <v>0</v>
      </c>
      <c r="X28" s="32">
        <f t="shared" si="3"/>
        <v>0</v>
      </c>
    </row>
    <row r="29" spans="1:24" ht="15.75">
      <c r="A29" s="46" t="str">
        <f>IF(SIGLES!A24=0,"",SIGLES!A24)</f>
        <v>22</v>
      </c>
      <c r="B29" s="46">
        <f>IF(SIGLES!B24=0,"",SIGLES!B24)</f>
        <v>1450252</v>
      </c>
      <c r="C29" s="62" t="str">
        <f>IF(SIGLES!C24=0,"",SIGLES!C24)</f>
        <v>LEVACHER Michel</v>
      </c>
      <c r="D29" s="63" t="str">
        <f>IF(SIGLES!F24=0,"",SIGLES!F24)</f>
        <v>D</v>
      </c>
      <c r="E29" s="64" t="str">
        <f>IF(SIGLES!G24=0,"",SIGLES!G24)</f>
        <v>4A</v>
      </c>
      <c r="F29" s="65" t="str">
        <f>IF(SIGLES!J24=0,"",SIGLES!J24)</f>
        <v>P04</v>
      </c>
      <c r="G29" s="48">
        <f>IF(SIGLES!M24=0,"",SIGLES!M24)</f>
        <v>1589</v>
      </c>
      <c r="H29" s="63">
        <f>IF(SIGLES!O24=0,"",SIGLES!O24)</f>
        <v>903</v>
      </c>
      <c r="I29" s="66">
        <f>IF(SIGLES!P24=0,"",SIGLES!P24)</f>
        <v>6</v>
      </c>
      <c r="J29" s="63">
        <f>IF(SIGLES!R24=0,"",SIGLES!R24)</f>
        <v>686</v>
      </c>
      <c r="K29" s="66">
        <f>IF(SIGLES!S24=0,"",SIGLES!S24)</f>
        <v>31</v>
      </c>
      <c r="L29" s="63">
        <f>IF(SIGLES!T24=0,"",SIGLES!T24)</f>
        <v>70</v>
      </c>
      <c r="M29" s="64">
        <f>IF(SIGLES!U24=0,"",SIGLES!U24)</f>
      </c>
      <c r="N29" s="64">
        <f>IF(SIGLES!V24=0,"",SIGLES!V24)</f>
      </c>
      <c r="O29" s="67">
        <f>IF(SIGLES!W24=0,"",SIGLES!W24)</f>
      </c>
      <c r="P29" s="65">
        <f>IF(SIGLES!X24=0,"",SIGLES!X24)</f>
      </c>
      <c r="Q29" t="str">
        <f>IF(B29="","",VLOOKUP(B29,Feuil1!$A$2:$E$1311,2,FALSE))</f>
        <v>LEVACHER Michel</v>
      </c>
      <c r="R29" s="12" t="str">
        <f>IF(C29="","",VLOOKUP(C29,Feuil1!$B$2:$E$1311,2,FALSE))</f>
        <v>P04</v>
      </c>
      <c r="S29" s="12" t="str">
        <f>IF(C29="","",VLOOKUP(C29,Feuil1!$B$2:$E$1311,4,FALSE))</f>
        <v>4A</v>
      </c>
      <c r="T29" s="12" t="str">
        <f>IF(C29="","",VLOOKUP(C29,Feuil1!$B$2:$E$1311,3,FALSE))</f>
        <v>D</v>
      </c>
      <c r="U29" s="32">
        <f t="shared" si="0"/>
        <v>0</v>
      </c>
      <c r="V29" s="32">
        <f t="shared" si="1"/>
        <v>0</v>
      </c>
      <c r="W29" s="32">
        <f t="shared" si="2"/>
        <v>0</v>
      </c>
      <c r="X29" s="32">
        <f t="shared" si="3"/>
        <v>0</v>
      </c>
    </row>
    <row r="30" spans="1:24" ht="15.75">
      <c r="A30" s="46" t="str">
        <f>IF(SIGLES!A25=0,"",SIGLES!A25)</f>
        <v>23</v>
      </c>
      <c r="B30" s="46">
        <f>IF(SIGLES!B25=0,"",SIGLES!B25)</f>
        <v>1421439</v>
      </c>
      <c r="C30" s="62" t="str">
        <f>IF(SIGLES!C25=0,"",SIGLES!C25)</f>
        <v>MECHAUSSIE Marie-Renée</v>
      </c>
      <c r="D30" s="63" t="str">
        <f>IF(SIGLES!F25=0,"",SIGLES!F25)</f>
        <v>V</v>
      </c>
      <c r="E30" s="64" t="str">
        <f>IF(SIGLES!G25=0,"",SIGLES!G25)</f>
        <v>4C</v>
      </c>
      <c r="F30" s="65" t="str">
        <f>IF(SIGLES!J25=0,"",SIGLES!J25)</f>
        <v>P25</v>
      </c>
      <c r="G30" s="48">
        <f>IF(SIGLES!M25=0,"",SIGLES!M25)</f>
        <v>1576</v>
      </c>
      <c r="H30" s="63">
        <f>IF(SIGLES!O25=0,"",SIGLES!O25)</f>
        <v>891</v>
      </c>
      <c r="I30" s="66">
        <f>IF(SIGLES!P25=0,"",SIGLES!P25)</f>
        <v>12</v>
      </c>
      <c r="J30" s="63">
        <f>IF(SIGLES!R25=0,"",SIGLES!R25)</f>
        <v>685</v>
      </c>
      <c r="K30" s="66">
        <f>IF(SIGLES!S25=0,"",SIGLES!S25)</f>
        <v>32</v>
      </c>
      <c r="L30" s="63">
        <f>IF(SIGLES!T25=0,"",SIGLES!T25)</f>
        <v>68</v>
      </c>
      <c r="M30" s="64">
        <f>IF(SIGLES!U25=0,"",SIGLES!U25)</f>
      </c>
      <c r="N30" s="64">
        <f>IF(SIGLES!V25=0,"",SIGLES!V25)</f>
      </c>
      <c r="O30" s="67">
        <f>IF(SIGLES!W25=0,"",SIGLES!W25)</f>
      </c>
      <c r="P30" s="65">
        <f>IF(SIGLES!X25=0,"",SIGLES!X25)</f>
      </c>
      <c r="Q30" t="str">
        <f>IF(B30="","",VLOOKUP(B30,Feuil1!$A$2:$E$1311,2,FALSE))</f>
        <v>MECHAUSSIE Marie-Renée</v>
      </c>
      <c r="R30" s="12" t="str">
        <f>IF(C30="","",VLOOKUP(C30,Feuil1!$B$2:$E$1311,2,FALSE))</f>
        <v>P25</v>
      </c>
      <c r="S30" s="12" t="str">
        <f>IF(C30="","",VLOOKUP(C30,Feuil1!$B$2:$E$1311,4,FALSE))</f>
        <v>4C</v>
      </c>
      <c r="T30" s="12" t="str">
        <f>IF(C30="","",VLOOKUP(C30,Feuil1!$B$2:$E$1311,3,FALSE))</f>
        <v>V</v>
      </c>
      <c r="U30" s="32">
        <f t="shared" si="0"/>
        <v>0</v>
      </c>
      <c r="V30" s="32">
        <f t="shared" si="1"/>
        <v>0</v>
      </c>
      <c r="W30" s="32">
        <f t="shared" si="2"/>
        <v>0</v>
      </c>
      <c r="X30" s="32">
        <f t="shared" si="3"/>
        <v>0</v>
      </c>
    </row>
    <row r="31" spans="1:24" ht="15.75">
      <c r="A31" s="46" t="str">
        <f>IF(SIGLES!A26=0,"",SIGLES!A26)</f>
        <v>24</v>
      </c>
      <c r="B31" s="46">
        <f>IF(SIGLES!B26=0,"",SIGLES!B26)</f>
        <v>1450562</v>
      </c>
      <c r="C31" s="62" t="str">
        <f>IF(SIGLES!C26=0,"",SIGLES!C26)</f>
        <v>CHANARD Gudrun</v>
      </c>
      <c r="D31" s="63" t="str">
        <f>IF(SIGLES!F26=0,"",SIGLES!F26)</f>
        <v>D</v>
      </c>
      <c r="E31" s="64" t="str">
        <f>IF(SIGLES!G26=0,"",SIGLES!G26)</f>
        <v>4A</v>
      </c>
      <c r="F31" s="65" t="str">
        <f>IF(SIGLES!J26=0,"",SIGLES!J26)</f>
        <v>P04</v>
      </c>
      <c r="G31" s="48">
        <f>IF(SIGLES!M26=0,"",SIGLES!M26)</f>
        <v>1568</v>
      </c>
      <c r="H31" s="63">
        <f>IF(SIGLES!O26=0,"",SIGLES!O26)</f>
        <v>822</v>
      </c>
      <c r="I31" s="66">
        <f>IF(SIGLES!P26=0,"",SIGLES!P26)</f>
        <v>32</v>
      </c>
      <c r="J31" s="63">
        <f>IF(SIGLES!R26=0,"",SIGLES!R26)</f>
        <v>746</v>
      </c>
      <c r="K31" s="66">
        <f>IF(SIGLES!S26=0,"",SIGLES!S26)</f>
        <v>14</v>
      </c>
      <c r="L31" s="63">
        <f>IF(SIGLES!T26=0,"",SIGLES!T26)</f>
        <v>66</v>
      </c>
      <c r="M31" s="64">
        <f>IF(SIGLES!U26=0,"",SIGLES!U26)</f>
      </c>
      <c r="N31" s="64">
        <f>IF(SIGLES!V26=0,"",SIGLES!V26)</f>
      </c>
      <c r="O31" s="67">
        <f>IF(SIGLES!W26=0,"",SIGLES!W26)</f>
      </c>
      <c r="P31" s="65">
        <f>IF(SIGLES!X26=0,"",SIGLES!X26)</f>
      </c>
      <c r="Q31" t="str">
        <f>IF(B31="","",VLOOKUP(B31,Feuil1!$A$2:$E$1311,2,FALSE))</f>
        <v>CHANARD Gudrun</v>
      </c>
      <c r="R31" s="12" t="str">
        <f>IF(C31="","",VLOOKUP(C31,Feuil1!$B$2:$E$1311,2,FALSE))</f>
        <v>P04</v>
      </c>
      <c r="S31" s="12" t="str">
        <f>IF(C31="","",VLOOKUP(C31,Feuil1!$B$2:$E$1311,4,FALSE))</f>
        <v>4A</v>
      </c>
      <c r="T31" s="12" t="str">
        <f>IF(C31="","",VLOOKUP(C31,Feuil1!$B$2:$E$1311,3,FALSE))</f>
        <v>D</v>
      </c>
      <c r="U31" s="32">
        <f t="shared" si="0"/>
        <v>0</v>
      </c>
      <c r="V31" s="32">
        <f t="shared" si="1"/>
        <v>0</v>
      </c>
      <c r="W31" s="32">
        <f t="shared" si="2"/>
        <v>0</v>
      </c>
      <c r="X31" s="32">
        <f t="shared" si="3"/>
        <v>0</v>
      </c>
    </row>
    <row r="32" spans="1:24" ht="15.75">
      <c r="A32" s="46" t="str">
        <f>IF(SIGLES!A27=0,"",SIGLES!A27)</f>
        <v>25</v>
      </c>
      <c r="B32" s="46">
        <f>IF(SIGLES!B27=0,"",SIGLES!B27)</f>
        <v>2257991</v>
      </c>
      <c r="C32" s="62" t="str">
        <f>IF(SIGLES!C27=0,"",SIGLES!C27)</f>
        <v>GIRAULT Annie</v>
      </c>
      <c r="D32" s="63" t="str">
        <f>IF(SIGLES!F27=0,"",SIGLES!F27)</f>
        <v>R</v>
      </c>
      <c r="E32" s="64" t="str">
        <f>IF(SIGLES!G27=0,"",SIGLES!G27)</f>
        <v>4C</v>
      </c>
      <c r="F32" s="65" t="str">
        <f>IF(SIGLES!J27=0,"",SIGLES!J27)</f>
        <v>P04</v>
      </c>
      <c r="G32" s="48">
        <f>IF(SIGLES!M27=0,"",SIGLES!M27)</f>
        <v>1555</v>
      </c>
      <c r="H32" s="63">
        <f>IF(SIGLES!O27=0,"",SIGLES!O27)</f>
        <v>858</v>
      </c>
      <c r="I32" s="66">
        <f>IF(SIGLES!P27=0,"",SIGLES!P27)</f>
        <v>21</v>
      </c>
      <c r="J32" s="63">
        <f>IF(SIGLES!R27=0,"",SIGLES!R27)</f>
        <v>697</v>
      </c>
      <c r="K32" s="66">
        <f>IF(SIGLES!S27=0,"",SIGLES!S27)</f>
        <v>28</v>
      </c>
      <c r="L32" s="63">
        <f>IF(SIGLES!T27=0,"",SIGLES!T27)</f>
        <v>64</v>
      </c>
      <c r="M32" s="64">
        <f>IF(SIGLES!U27=0,"",SIGLES!U27)</f>
      </c>
      <c r="N32" s="64">
        <f>IF(SIGLES!V27=0,"",SIGLES!V27)</f>
      </c>
      <c r="O32" s="67">
        <f>IF(SIGLES!W27=0,"",SIGLES!W27)</f>
      </c>
      <c r="P32" s="65">
        <f>IF(SIGLES!X27=0,"",SIGLES!X27)</f>
      </c>
      <c r="Q32" t="str">
        <f>IF(B32="","",VLOOKUP(B32,Feuil1!$A$2:$E$1311,2,FALSE))</f>
        <v>GIRAULT Annie</v>
      </c>
      <c r="R32" s="12" t="str">
        <f>IF(C32="","",VLOOKUP(C32,Feuil1!$B$2:$E$1311,2,FALSE))</f>
        <v>P04</v>
      </c>
      <c r="S32" s="12" t="str">
        <f>IF(C32="","",VLOOKUP(C32,Feuil1!$B$2:$E$1311,4,FALSE))</f>
        <v>4C</v>
      </c>
      <c r="T32" s="12" t="str">
        <f>IF(C32="","",VLOOKUP(C32,Feuil1!$B$2:$E$1311,3,FALSE))</f>
        <v>R</v>
      </c>
      <c r="U32" s="32">
        <f t="shared" si="0"/>
        <v>0</v>
      </c>
      <c r="V32" s="32">
        <f t="shared" si="1"/>
        <v>0</v>
      </c>
      <c r="W32" s="32">
        <f t="shared" si="2"/>
        <v>0</v>
      </c>
      <c r="X32" s="32">
        <f t="shared" si="3"/>
        <v>0</v>
      </c>
    </row>
    <row r="33" spans="1:24" ht="15.75">
      <c r="A33" s="46" t="str">
        <f>IF(SIGLES!A28=0,"",SIGLES!A28)</f>
        <v>26</v>
      </c>
      <c r="B33" s="46">
        <f>IF(SIGLES!B28=0,"",SIGLES!B28)</f>
        <v>1006549</v>
      </c>
      <c r="C33" s="62" t="str">
        <f>IF(SIGLES!C28=0,"",SIGLES!C28)</f>
        <v>RICHER Marie-Claude</v>
      </c>
      <c r="D33" s="63" t="str">
        <f>IF(SIGLES!F28=0,"",SIGLES!F28)</f>
        <v>V</v>
      </c>
      <c r="E33" s="64" t="str">
        <f>IF(SIGLES!G28=0,"",SIGLES!G28)</f>
        <v>4A</v>
      </c>
      <c r="F33" s="65" t="str">
        <f>IF(SIGLES!J28=0,"",SIGLES!J28)</f>
        <v>P04</v>
      </c>
      <c r="G33" s="48">
        <f>IF(SIGLES!M28=0,"",SIGLES!M28)</f>
        <v>1543</v>
      </c>
      <c r="H33" s="63">
        <f>IF(SIGLES!O28=0,"",SIGLES!O28)</f>
        <v>834</v>
      </c>
      <c r="I33" s="66">
        <f>IF(SIGLES!P28=0,"",SIGLES!P28)</f>
        <v>27</v>
      </c>
      <c r="J33" s="63">
        <f>IF(SIGLES!R28=0,"",SIGLES!R28)</f>
        <v>709</v>
      </c>
      <c r="K33" s="66">
        <f>IF(SIGLES!S28=0,"",SIGLES!S28)</f>
        <v>24</v>
      </c>
      <c r="L33" s="63">
        <f>IF(SIGLES!T28=0,"",SIGLES!T28)</f>
        <v>62</v>
      </c>
      <c r="M33" s="64">
        <f>IF(SIGLES!U28=0,"",SIGLES!U28)</f>
      </c>
      <c r="N33" s="64">
        <f>IF(SIGLES!V28=0,"",SIGLES!V28)</f>
      </c>
      <c r="O33" s="67">
        <f>IF(SIGLES!W28=0,"",SIGLES!W28)</f>
      </c>
      <c r="P33" s="65">
        <f>IF(SIGLES!X28=0,"",SIGLES!X28)</f>
      </c>
      <c r="Q33" t="str">
        <f>IF(B33="","",VLOOKUP(B33,Feuil1!$A$2:$E$1311,2,FALSE))</f>
        <v>RICHER Marie-Claude</v>
      </c>
      <c r="R33" s="12" t="str">
        <f>IF(C33="","",VLOOKUP(C33,Feuil1!$B$2:$E$1311,2,FALSE))</f>
        <v>P04</v>
      </c>
      <c r="S33" s="12" t="str">
        <f>IF(C33="","",VLOOKUP(C33,Feuil1!$B$2:$E$1311,4,FALSE))</f>
        <v>4A</v>
      </c>
      <c r="T33" s="12" t="str">
        <f>IF(C33="","",VLOOKUP(C33,Feuil1!$B$2:$E$1311,3,FALSE))</f>
        <v>V</v>
      </c>
      <c r="U33" s="32">
        <f t="shared" si="0"/>
        <v>0</v>
      </c>
      <c r="V33" s="32">
        <f t="shared" si="1"/>
        <v>0</v>
      </c>
      <c r="W33" s="32">
        <f t="shared" si="2"/>
        <v>0</v>
      </c>
      <c r="X33" s="32">
        <f t="shared" si="3"/>
        <v>0</v>
      </c>
    </row>
    <row r="34" spans="1:24" ht="15.75">
      <c r="A34" s="46" t="str">
        <f>IF(SIGLES!A29=0,"",SIGLES!A29)</f>
        <v>27</v>
      </c>
      <c r="B34" s="46">
        <f>IF(SIGLES!B29=0,"",SIGLES!B29)</f>
        <v>2571406</v>
      </c>
      <c r="C34" s="62" t="str">
        <f>IF(SIGLES!C29=0,"",SIGLES!C29)</f>
        <v>GEBUSSON Martine</v>
      </c>
      <c r="D34" s="63" t="str">
        <f>IF(SIGLES!F29=0,"",SIGLES!F29)</f>
        <v>D</v>
      </c>
      <c r="E34" s="64" t="str">
        <f>IF(SIGLES!G29=0,"",SIGLES!G29)</f>
        <v>4D</v>
      </c>
      <c r="F34" s="65" t="str">
        <f>IF(SIGLES!J29=0,"",SIGLES!J29)</f>
        <v>P04</v>
      </c>
      <c r="G34" s="48">
        <f>IF(SIGLES!M29=0,"",SIGLES!M29)</f>
        <v>1540</v>
      </c>
      <c r="H34" s="63">
        <f>IF(SIGLES!O29=0,"",SIGLES!O29)</f>
        <v>810</v>
      </c>
      <c r="I34" s="66">
        <f>IF(SIGLES!P29=0,"",SIGLES!P29)</f>
        <v>34</v>
      </c>
      <c r="J34" s="63">
        <f>IF(SIGLES!R29=0,"",SIGLES!R29)</f>
        <v>730</v>
      </c>
      <c r="K34" s="66">
        <f>IF(SIGLES!S29=0,"",SIGLES!S29)</f>
        <v>21</v>
      </c>
      <c r="L34" s="63">
        <f>IF(SIGLES!T29=0,"",SIGLES!T29)</f>
        <v>60</v>
      </c>
      <c r="M34" s="64">
        <f>IF(SIGLES!U29=0,"",SIGLES!U29)</f>
      </c>
      <c r="N34" s="64">
        <f>IF(SIGLES!V29=0,"",SIGLES!V29)</f>
      </c>
      <c r="O34" s="67">
        <f>IF(SIGLES!W29=0,"",SIGLES!W29)</f>
      </c>
      <c r="P34" s="65">
        <f>IF(SIGLES!X29=0,"",SIGLES!X29)</f>
      </c>
      <c r="Q34" t="str">
        <f>IF(B34="","",VLOOKUP(B34,Feuil1!$A$2:$E$1311,2,FALSE))</f>
        <v>GEBUSSON Martine</v>
      </c>
      <c r="R34" s="12" t="str">
        <f>IF(C34="","",VLOOKUP(C34,Feuil1!$B$2:$E$1311,2,FALSE))</f>
        <v>P04</v>
      </c>
      <c r="S34" s="12" t="str">
        <f>IF(C34="","",VLOOKUP(C34,Feuil1!$B$2:$E$1311,4,FALSE))</f>
        <v>4D</v>
      </c>
      <c r="T34" s="12" t="str">
        <f>IF(C34="","",VLOOKUP(C34,Feuil1!$B$2:$E$1311,3,FALSE))</f>
        <v>D</v>
      </c>
      <c r="U34" s="32">
        <f t="shared" si="0"/>
        <v>0</v>
      </c>
      <c r="V34" s="32">
        <f t="shared" si="1"/>
        <v>0</v>
      </c>
      <c r="W34" s="32">
        <f t="shared" si="2"/>
        <v>0</v>
      </c>
      <c r="X34" s="32">
        <f t="shared" si="3"/>
        <v>0</v>
      </c>
    </row>
    <row r="35" spans="1:24" ht="15.75">
      <c r="A35" s="46" t="str">
        <f>IF(SIGLES!A30=0,"",SIGLES!A30)</f>
        <v>28</v>
      </c>
      <c r="B35" s="46">
        <f>IF(SIGLES!B30=0,"",SIGLES!B30)</f>
        <v>1016067</v>
      </c>
      <c r="C35" s="62" t="str">
        <f>IF(SIGLES!C30=0,"",SIGLES!C30)</f>
        <v>DODU Monique</v>
      </c>
      <c r="D35" s="63" t="str">
        <f>IF(SIGLES!F30=0,"",SIGLES!F30)</f>
        <v>V</v>
      </c>
      <c r="E35" s="64" t="str">
        <f>IF(SIGLES!G30=0,"",SIGLES!G30)</f>
        <v>7</v>
      </c>
      <c r="F35" s="65" t="str">
        <f>IF(SIGLES!J30=0,"",SIGLES!J30)</f>
        <v>P25</v>
      </c>
      <c r="G35" s="48">
        <f>IF(SIGLES!M30=0,"",SIGLES!M30)</f>
        <v>1522</v>
      </c>
      <c r="H35" s="63">
        <f>IF(SIGLES!O30=0,"",SIGLES!O30)</f>
        <v>823</v>
      </c>
      <c r="I35" s="66">
        <f>IF(SIGLES!P30=0,"",SIGLES!P30)</f>
        <v>31</v>
      </c>
      <c r="J35" s="63">
        <f>IF(SIGLES!R30=0,"",SIGLES!R30)</f>
        <v>699</v>
      </c>
      <c r="K35" s="66">
        <f>IF(SIGLES!S30=0,"",SIGLES!S30)</f>
        <v>27</v>
      </c>
      <c r="L35" s="63">
        <f>IF(SIGLES!T30=0,"",SIGLES!T30)</f>
        <v>58</v>
      </c>
      <c r="M35" s="64">
        <f>IF(SIGLES!U30=0,"",SIGLES!U30)</f>
      </c>
      <c r="N35" s="64">
        <f>IF(SIGLES!V30=0,"",SIGLES!V30)</f>
      </c>
      <c r="O35" s="67">
        <f>IF(SIGLES!W30=0,"",SIGLES!W30)</f>
      </c>
      <c r="P35" s="65">
        <f>IF(SIGLES!X30=0,"",SIGLES!X30)</f>
      </c>
      <c r="Q35" t="str">
        <f>IF(B35="","",VLOOKUP(B35,Feuil1!$A$2:$E$1311,2,FALSE))</f>
        <v>DODU Monique</v>
      </c>
      <c r="R35" s="12" t="str">
        <f>IF(C35="","",VLOOKUP(C35,Feuil1!$B$2:$E$1311,2,FALSE))</f>
        <v>P25</v>
      </c>
      <c r="S35" s="12" t="str">
        <f>IF(C35="","",VLOOKUP(C35,Feuil1!$B$2:$E$1311,4,FALSE))</f>
        <v>7</v>
      </c>
      <c r="T35" s="12" t="str">
        <f>IF(C35="","",VLOOKUP(C35,Feuil1!$B$2:$E$1311,3,FALSE))</f>
        <v>V</v>
      </c>
      <c r="U35" s="32">
        <f t="shared" si="0"/>
        <v>0</v>
      </c>
      <c r="V35" s="32">
        <f t="shared" si="1"/>
        <v>0</v>
      </c>
      <c r="W35" s="32">
        <f t="shared" si="2"/>
        <v>0</v>
      </c>
      <c r="X35" s="32">
        <f t="shared" si="3"/>
        <v>0</v>
      </c>
    </row>
    <row r="36" spans="1:24" ht="15.75">
      <c r="A36" s="46" t="str">
        <f>IF(SIGLES!A31=0,"",SIGLES!A31)</f>
        <v>29</v>
      </c>
      <c r="B36" s="46">
        <f>IF(SIGLES!B31=0,"",SIGLES!B31)</f>
        <v>2570279</v>
      </c>
      <c r="C36" s="62" t="str">
        <f>IF(SIGLES!C31=0,"",SIGLES!C31)</f>
        <v>TURPIN Anne-Marie</v>
      </c>
      <c r="D36" s="63" t="str">
        <f>IF(SIGLES!F31=0,"",SIGLES!F31)</f>
        <v>V</v>
      </c>
      <c r="E36" s="64" t="str">
        <f>IF(SIGLES!G31=0,"",SIGLES!G31)</f>
        <v>5A</v>
      </c>
      <c r="F36" s="65" t="str">
        <f>IF(SIGLES!J31=0,"",SIGLES!J31)</f>
        <v>P04</v>
      </c>
      <c r="G36" s="48">
        <f>IF(SIGLES!M31=0,"",SIGLES!M31)</f>
        <v>1521</v>
      </c>
      <c r="H36" s="63">
        <f>IF(SIGLES!O31=0,"",SIGLES!O31)</f>
        <v>820</v>
      </c>
      <c r="I36" s="66">
        <f>IF(SIGLES!P31=0,"",SIGLES!P31)</f>
        <v>33</v>
      </c>
      <c r="J36" s="63">
        <f>IF(SIGLES!R31=0,"",SIGLES!R31)</f>
        <v>701</v>
      </c>
      <c r="K36" s="66">
        <f>IF(SIGLES!S31=0,"",SIGLES!S31)</f>
        <v>26</v>
      </c>
      <c r="L36" s="63">
        <f>IF(SIGLES!T31=0,"",SIGLES!T31)</f>
        <v>56</v>
      </c>
      <c r="M36" s="64">
        <f>IF(SIGLES!U31=0,"",SIGLES!U31)</f>
      </c>
      <c r="N36" s="64">
        <f>IF(SIGLES!V31=0,"",SIGLES!V31)</f>
      </c>
      <c r="O36" s="67">
        <f>IF(SIGLES!W31=0,"",SIGLES!W31)</f>
      </c>
      <c r="P36" s="65">
        <f>IF(SIGLES!X31=0,"",SIGLES!X31)</f>
      </c>
      <c r="Q36" t="str">
        <f>IF(B36="","",VLOOKUP(B36,Feuil1!$A$2:$E$1311,2,FALSE))</f>
        <v>TURPIN Anne-Marie</v>
      </c>
      <c r="R36" s="12" t="str">
        <f>IF(C36="","",VLOOKUP(C36,Feuil1!$B$2:$E$1311,2,FALSE))</f>
        <v>P04</v>
      </c>
      <c r="S36" s="12" t="str">
        <f>IF(C36="","",VLOOKUP(C36,Feuil1!$B$2:$E$1311,4,FALSE))</f>
        <v>5A</v>
      </c>
      <c r="T36" s="12" t="str">
        <f>IF(C36="","",VLOOKUP(C36,Feuil1!$B$2:$E$1311,3,FALSE))</f>
        <v>V</v>
      </c>
      <c r="U36" s="32">
        <f t="shared" si="0"/>
        <v>0</v>
      </c>
      <c r="V36" s="32">
        <f t="shared" si="1"/>
        <v>0</v>
      </c>
      <c r="W36" s="32">
        <f t="shared" si="2"/>
        <v>0</v>
      </c>
      <c r="X36" s="32">
        <f t="shared" si="3"/>
        <v>0</v>
      </c>
    </row>
    <row r="37" spans="1:24" ht="15.75">
      <c r="A37" s="46" t="str">
        <f>IF(SIGLES!A32=0,"",SIGLES!A32)</f>
        <v>30</v>
      </c>
      <c r="B37" s="46">
        <f>IF(SIGLES!B32=0,"",SIGLES!B32)</f>
        <v>2330043</v>
      </c>
      <c r="C37" s="62" t="str">
        <f>IF(SIGLES!C32=0,"",SIGLES!C32)</f>
        <v>HEBERT Régine</v>
      </c>
      <c r="D37" s="63" t="str">
        <f>IF(SIGLES!F32=0,"",SIGLES!F32)</f>
        <v>S</v>
      </c>
      <c r="E37" s="64" t="str">
        <f>IF(SIGLES!G32=0,"",SIGLES!G32)</f>
        <v>4C</v>
      </c>
      <c r="F37" s="65" t="str">
        <f>IF(SIGLES!J32=0,"",SIGLES!J32)</f>
        <v>P19</v>
      </c>
      <c r="G37" s="48">
        <f>IF(SIGLES!M32=0,"",SIGLES!M32)</f>
        <v>1487</v>
      </c>
      <c r="H37" s="63">
        <f>IF(SIGLES!O32=0,"",SIGLES!O32)</f>
        <v>750</v>
      </c>
      <c r="I37" s="66">
        <f>IF(SIGLES!P32=0,"",SIGLES!P32)</f>
        <v>42</v>
      </c>
      <c r="J37" s="63">
        <f>IF(SIGLES!R32=0,"",SIGLES!R32)</f>
        <v>737</v>
      </c>
      <c r="K37" s="66">
        <f>IF(SIGLES!S32=0,"",SIGLES!S32)</f>
        <v>20</v>
      </c>
      <c r="L37" s="63">
        <f>IF(SIGLES!T32=0,"",SIGLES!T32)</f>
        <v>54</v>
      </c>
      <c r="M37" s="64">
        <f>IF(SIGLES!U32=0,"",SIGLES!U32)</f>
      </c>
      <c r="N37" s="64">
        <f>IF(SIGLES!V32=0,"",SIGLES!V32)</f>
      </c>
      <c r="O37" s="67">
        <f>IF(SIGLES!W32=0,"",SIGLES!W32)</f>
      </c>
      <c r="P37" s="65">
        <f>IF(SIGLES!X32=0,"",SIGLES!X32)</f>
      </c>
      <c r="Q37" t="str">
        <f>IF(B37="","",VLOOKUP(B37,Feuil1!$A$2:$E$1311,2,FALSE))</f>
        <v>HEBERT Régine</v>
      </c>
      <c r="R37" s="12" t="str">
        <f>IF(C37="","",VLOOKUP(C37,Feuil1!$B$2:$E$1311,2,FALSE))</f>
        <v>P19</v>
      </c>
      <c r="S37" s="12" t="str">
        <f>IF(C37="","",VLOOKUP(C37,Feuil1!$B$2:$E$1311,4,FALSE))</f>
        <v>4C</v>
      </c>
      <c r="T37" s="12" t="str">
        <f>IF(C37="","",VLOOKUP(C37,Feuil1!$B$2:$E$1311,3,FALSE))</f>
        <v>S</v>
      </c>
      <c r="U37" s="32">
        <f t="shared" si="0"/>
        <v>0</v>
      </c>
      <c r="V37" s="32">
        <f t="shared" si="1"/>
        <v>0</v>
      </c>
      <c r="W37" s="32">
        <f t="shared" si="2"/>
        <v>0</v>
      </c>
      <c r="X37" s="32">
        <f t="shared" si="3"/>
        <v>0</v>
      </c>
    </row>
    <row r="38" spans="1:24" ht="15.75">
      <c r="A38" s="46" t="str">
        <f>IF(SIGLES!A33=0,"",SIGLES!A33)</f>
        <v>31</v>
      </c>
      <c r="B38" s="46">
        <f>IF(SIGLES!B33=0,"",SIGLES!B33)</f>
        <v>2570652</v>
      </c>
      <c r="C38" s="62" t="str">
        <f>IF(SIGLES!C33=0,"",SIGLES!C33)</f>
        <v>BOUSSARD Raoul</v>
      </c>
      <c r="D38" s="63" t="str">
        <f>IF(SIGLES!F33=0,"",SIGLES!F33)</f>
        <v>R</v>
      </c>
      <c r="E38" s="64" t="str">
        <f>IF(SIGLES!G33=0,"",SIGLES!G33)</f>
        <v>5C</v>
      </c>
      <c r="F38" s="65" t="str">
        <f>IF(SIGLES!J33=0,"",SIGLES!J33)</f>
        <v>P02</v>
      </c>
      <c r="G38" s="48">
        <f>IF(SIGLES!M33=0,"",SIGLES!M33)</f>
        <v>1481</v>
      </c>
      <c r="H38" s="63">
        <f>IF(SIGLES!O33=0,"",SIGLES!O33)</f>
        <v>845</v>
      </c>
      <c r="I38" s="66">
        <f>IF(SIGLES!P33=0,"",SIGLES!P33)</f>
        <v>24</v>
      </c>
      <c r="J38" s="63">
        <f>IF(SIGLES!R33=0,"",SIGLES!R33)</f>
        <v>636</v>
      </c>
      <c r="K38" s="66">
        <f>IF(SIGLES!S33=0,"",SIGLES!S33)</f>
        <v>36</v>
      </c>
      <c r="L38" s="63">
        <f>IF(SIGLES!T33=0,"",SIGLES!T33)</f>
        <v>52</v>
      </c>
      <c r="M38" s="64">
        <f>IF(SIGLES!U33=0,"",SIGLES!U33)</f>
      </c>
      <c r="N38" s="64">
        <f>IF(SIGLES!V33=0,"",SIGLES!V33)</f>
      </c>
      <c r="O38" s="67">
        <f>IF(SIGLES!W33=0,"",SIGLES!W33)</f>
      </c>
      <c r="P38" s="65">
        <f>IF(SIGLES!X33=0,"",SIGLES!X33)</f>
      </c>
      <c r="Q38" t="str">
        <f>IF(B38="","",VLOOKUP(B38,Feuil1!$A$2:$E$1311,2,FALSE))</f>
        <v>BOUSSARD Raoul</v>
      </c>
      <c r="R38" s="12" t="str">
        <f>IF(C38="","",VLOOKUP(C38,Feuil1!$B$2:$E$1311,2,FALSE))</f>
        <v>P02</v>
      </c>
      <c r="S38" s="12" t="str">
        <f>IF(C38="","",VLOOKUP(C38,Feuil1!$B$2:$E$1311,4,FALSE))</f>
        <v>5C</v>
      </c>
      <c r="T38" s="12" t="str">
        <f>IF(C38="","",VLOOKUP(C38,Feuil1!$B$2:$E$1311,3,FALSE))</f>
        <v>R</v>
      </c>
      <c r="U38" s="32">
        <f t="shared" si="0"/>
        <v>0</v>
      </c>
      <c r="V38" s="32">
        <f t="shared" si="1"/>
        <v>0</v>
      </c>
      <c r="W38" s="32">
        <f t="shared" si="2"/>
        <v>0</v>
      </c>
      <c r="X38" s="32">
        <f t="shared" si="3"/>
        <v>0</v>
      </c>
    </row>
    <row r="39" spans="1:24" ht="15.75">
      <c r="A39" s="46" t="str">
        <f>IF(SIGLES!A34=0,"",SIGLES!A34)</f>
        <v>32</v>
      </c>
      <c r="B39" s="46">
        <f>IF(SIGLES!B34=0,"",SIGLES!B34)</f>
        <v>1012438</v>
      </c>
      <c r="C39" s="62" t="str">
        <f>IF(SIGLES!C34=0,"",SIGLES!C34)</f>
        <v>STRICOT Cantienne</v>
      </c>
      <c r="D39" s="63" t="str">
        <f>IF(SIGLES!F34=0,"",SIGLES!F34)</f>
        <v>V</v>
      </c>
      <c r="E39" s="64" t="str">
        <f>IF(SIGLES!G34=0,"",SIGLES!G34)</f>
        <v>5B</v>
      </c>
      <c r="F39" s="65" t="str">
        <f>IF(SIGLES!J34=0,"",SIGLES!J34)</f>
        <v>P02</v>
      </c>
      <c r="G39" s="48">
        <f>IF(SIGLES!M34=0,"",SIGLES!M34)</f>
        <v>1476</v>
      </c>
      <c r="H39" s="63">
        <f>IF(SIGLES!O34=0,"",SIGLES!O34)</f>
        <v>830</v>
      </c>
      <c r="I39" s="66">
        <f>IF(SIGLES!P34=0,"",SIGLES!P34)</f>
        <v>29</v>
      </c>
      <c r="J39" s="63">
        <f>IF(SIGLES!R34=0,"",SIGLES!R34)</f>
        <v>646</v>
      </c>
      <c r="K39" s="66">
        <f>IF(SIGLES!S34=0,"",SIGLES!S34)</f>
        <v>33</v>
      </c>
      <c r="L39" s="63">
        <f>IF(SIGLES!T34=0,"",SIGLES!T34)</f>
        <v>50</v>
      </c>
      <c r="M39" s="64">
        <f>IF(SIGLES!U34=0,"",SIGLES!U34)</f>
      </c>
      <c r="N39" s="64">
        <f>IF(SIGLES!V34=0,"",SIGLES!V34)</f>
      </c>
      <c r="O39" s="67">
        <f>IF(SIGLES!W34=0,"",SIGLES!W34)</f>
      </c>
      <c r="P39" s="65">
        <f>IF(SIGLES!X34=0,"",SIGLES!X34)</f>
      </c>
      <c r="Q39" t="str">
        <f>IF(B39="","",VLOOKUP(B39,Feuil1!$A$2:$E$1311,2,FALSE))</f>
        <v>STRICOT Cantienne</v>
      </c>
      <c r="R39" s="12" t="str">
        <f>IF(C39="","",VLOOKUP(C39,Feuil1!$B$2:$E$1311,2,FALSE))</f>
        <v>P02</v>
      </c>
      <c r="S39" s="12" t="str">
        <f>IF(C39="","",VLOOKUP(C39,Feuil1!$B$2:$E$1311,4,FALSE))</f>
        <v>5B</v>
      </c>
      <c r="T39" s="12" t="str">
        <f>IF(C39="","",VLOOKUP(C39,Feuil1!$B$2:$E$1311,3,FALSE))</f>
        <v>V</v>
      </c>
      <c r="U39" s="32">
        <f t="shared" si="0"/>
        <v>0</v>
      </c>
      <c r="V39" s="32">
        <f t="shared" si="1"/>
        <v>0</v>
      </c>
      <c r="W39" s="32">
        <f t="shared" si="2"/>
        <v>0</v>
      </c>
      <c r="X39" s="32">
        <f t="shared" si="3"/>
        <v>0</v>
      </c>
    </row>
    <row r="40" spans="1:24" ht="15.75">
      <c r="A40" s="46" t="str">
        <f>IF(SIGLES!A35=0,"",SIGLES!A35)</f>
        <v>33</v>
      </c>
      <c r="B40" s="46">
        <f>IF(SIGLES!B35=0,"",SIGLES!B35)</f>
        <v>2570297</v>
      </c>
      <c r="C40" s="62" t="str">
        <f>IF(SIGLES!C35=0,"",SIGLES!C35)</f>
        <v>CLERGET Catherine</v>
      </c>
      <c r="D40" s="63" t="str">
        <f>IF(SIGLES!F35=0,"",SIGLES!F35)</f>
        <v>V</v>
      </c>
      <c r="E40" s="64" t="str">
        <f>IF(SIGLES!G35=0,"",SIGLES!G35)</f>
        <v>6A</v>
      </c>
      <c r="F40" s="65" t="str">
        <f>IF(SIGLES!J35=0,"",SIGLES!J35)</f>
        <v>P04</v>
      </c>
      <c r="G40" s="48">
        <f>IF(SIGLES!M35=0,"",SIGLES!M35)</f>
        <v>1474</v>
      </c>
      <c r="H40" s="63">
        <f>IF(SIGLES!O35=0,"",SIGLES!O35)</f>
        <v>785</v>
      </c>
      <c r="I40" s="66">
        <f>IF(SIGLES!P35=0,"",SIGLES!P35)</f>
        <v>38</v>
      </c>
      <c r="J40" s="63">
        <f>IF(SIGLES!R35=0,"",SIGLES!R35)</f>
        <v>689</v>
      </c>
      <c r="K40" s="66">
        <f>IF(SIGLES!S35=0,"",SIGLES!S35)</f>
        <v>30</v>
      </c>
      <c r="L40" s="63">
        <f>IF(SIGLES!T35=0,"",SIGLES!T35)</f>
        <v>48</v>
      </c>
      <c r="M40" s="64">
        <f>IF(SIGLES!U35=0,"",SIGLES!U35)</f>
      </c>
      <c r="N40" s="64">
        <f>IF(SIGLES!V35=0,"",SIGLES!V35)</f>
      </c>
      <c r="O40" s="67">
        <f>IF(SIGLES!W35=0,"",SIGLES!W35)</f>
      </c>
      <c r="P40" s="65">
        <f>IF(SIGLES!X35=0,"",SIGLES!X35)</f>
      </c>
      <c r="Q40" t="str">
        <f>IF(B40="","",VLOOKUP(B40,Feuil1!$A$2:$E$1311,2,FALSE))</f>
        <v>CLERGET Catherine</v>
      </c>
      <c r="R40" s="12" t="str">
        <f>IF(C40="","",VLOOKUP(C40,Feuil1!$B$2:$E$1311,2,FALSE))</f>
        <v>P04</v>
      </c>
      <c r="S40" s="12" t="str">
        <f>IF(C40="","",VLOOKUP(C40,Feuil1!$B$2:$E$1311,4,FALSE))</f>
        <v>6A</v>
      </c>
      <c r="T40" s="12" t="str">
        <f>IF(C40="","",VLOOKUP(C40,Feuil1!$B$2:$E$1311,3,FALSE))</f>
        <v>V</v>
      </c>
      <c r="U40" s="32">
        <f t="shared" si="0"/>
        <v>0</v>
      </c>
      <c r="V40" s="32">
        <f t="shared" si="1"/>
        <v>0</v>
      </c>
      <c r="W40" s="32">
        <f t="shared" si="2"/>
        <v>0</v>
      </c>
      <c r="X40" s="32">
        <f t="shared" si="3"/>
        <v>0</v>
      </c>
    </row>
    <row r="41" spans="1:24" ht="15.75">
      <c r="A41" s="46" t="str">
        <f>IF(SIGLES!A36=0,"",SIGLES!A36)</f>
        <v>34</v>
      </c>
      <c r="B41" s="46">
        <f>IF(SIGLES!B36=0,"",SIGLES!B36)</f>
        <v>1001227</v>
      </c>
      <c r="C41" s="62" t="str">
        <f>IF(SIGLES!C36=0,"",SIGLES!C36)</f>
        <v>BLANCHET Maïté</v>
      </c>
      <c r="D41" s="63" t="str">
        <f>IF(SIGLES!F36=0,"",SIGLES!F36)</f>
        <v>D</v>
      </c>
      <c r="E41" s="64" t="str">
        <f>IF(SIGLES!G36=0,"",SIGLES!G36)</f>
        <v>5C</v>
      </c>
      <c r="F41" s="65" t="str">
        <f>IF(SIGLES!J36=0,"",SIGLES!J36)</f>
        <v>P04</v>
      </c>
      <c r="G41" s="48">
        <f>IF(SIGLES!M36=0,"",SIGLES!M36)</f>
        <v>1473</v>
      </c>
      <c r="H41" s="63">
        <f>IF(SIGLES!O36=0,"",SIGLES!O36)</f>
        <v>829</v>
      </c>
      <c r="I41" s="66">
        <f>IF(SIGLES!P36=0,"",SIGLES!P36)</f>
        <v>30</v>
      </c>
      <c r="J41" s="63">
        <f>IF(SIGLES!R36=0,"",SIGLES!R36)</f>
        <v>644</v>
      </c>
      <c r="K41" s="66">
        <f>IF(SIGLES!S36=0,"",SIGLES!S36)</f>
        <v>34</v>
      </c>
      <c r="L41" s="63">
        <f>IF(SIGLES!T36=0,"",SIGLES!T36)</f>
        <v>46</v>
      </c>
      <c r="M41" s="64">
        <f>IF(SIGLES!U36=0,"",SIGLES!U36)</f>
      </c>
      <c r="N41" s="64">
        <f>IF(SIGLES!V36=0,"",SIGLES!V36)</f>
      </c>
      <c r="O41" s="67">
        <f>IF(SIGLES!W36=0,"",SIGLES!W36)</f>
      </c>
      <c r="P41" s="65">
        <f>IF(SIGLES!X36=0,"",SIGLES!X36)</f>
      </c>
      <c r="Q41" t="str">
        <f>IF(B41="","",VLOOKUP(B41,Feuil1!$A$2:$E$1311,2,FALSE))</f>
        <v>BLANCHET Maïté</v>
      </c>
      <c r="R41" s="12" t="str">
        <f>IF(C41="","",VLOOKUP(C41,Feuil1!$B$2:$E$1311,2,FALSE))</f>
        <v>P04</v>
      </c>
      <c r="S41" s="12" t="str">
        <f>IF(C41="","",VLOOKUP(C41,Feuil1!$B$2:$E$1311,4,FALSE))</f>
        <v>5C</v>
      </c>
      <c r="T41" s="12" t="str">
        <f>IF(C41="","",VLOOKUP(C41,Feuil1!$B$2:$E$1311,3,FALSE))</f>
        <v>D</v>
      </c>
      <c r="U41" s="32">
        <f t="shared" si="0"/>
        <v>0</v>
      </c>
      <c r="V41" s="32">
        <f t="shared" si="1"/>
        <v>0</v>
      </c>
      <c r="W41" s="32">
        <f t="shared" si="2"/>
        <v>0</v>
      </c>
      <c r="X41" s="32">
        <f t="shared" si="3"/>
        <v>0</v>
      </c>
    </row>
    <row r="42" spans="1:24" ht="15.75">
      <c r="A42" s="46" t="str">
        <f>IF(SIGLES!A37=0,"",SIGLES!A37)</f>
        <v>35</v>
      </c>
      <c r="B42" s="46">
        <f>IF(SIGLES!B37=0,"",SIGLES!B37)</f>
        <v>1370669</v>
      </c>
      <c r="C42" s="62" t="str">
        <f>IF(SIGLES!C37=0,"",SIGLES!C37)</f>
        <v>METIER Sébastien</v>
      </c>
      <c r="D42" s="63" t="str">
        <f>IF(SIGLES!F37=0,"",SIGLES!F37)</f>
        <v>S</v>
      </c>
      <c r="E42" s="64" t="str">
        <f>IF(SIGLES!G37=0,"",SIGLES!G37)</f>
        <v>5B</v>
      </c>
      <c r="F42" s="65" t="str">
        <f>IF(SIGLES!J37=0,"",SIGLES!J37)</f>
        <v>P04</v>
      </c>
      <c r="G42" s="48">
        <f>IF(SIGLES!M37=0,"",SIGLES!M37)</f>
        <v>1468</v>
      </c>
      <c r="H42" s="63">
        <f>IF(SIGLES!O37=0,"",SIGLES!O37)</f>
        <v>867</v>
      </c>
      <c r="I42" s="66">
        <f>IF(SIGLES!P37=0,"",SIGLES!P37)</f>
        <v>18</v>
      </c>
      <c r="J42" s="63">
        <f>IF(SIGLES!R37=0,"",SIGLES!R37)</f>
        <v>601</v>
      </c>
      <c r="K42" s="66">
        <f>IF(SIGLES!S37=0,"",SIGLES!S37)</f>
        <v>42</v>
      </c>
      <c r="L42" s="63">
        <f>IF(SIGLES!T37=0,"",SIGLES!T37)</f>
        <v>44</v>
      </c>
      <c r="M42" s="64">
        <f>IF(SIGLES!U37=0,"",SIGLES!U37)</f>
      </c>
      <c r="N42" s="64">
        <f>IF(SIGLES!V37=0,"",SIGLES!V37)</f>
      </c>
      <c r="O42" s="67">
        <f>IF(SIGLES!W37=0,"",SIGLES!W37)</f>
      </c>
      <c r="P42" s="65">
        <f>IF(SIGLES!X37=0,"",SIGLES!X37)</f>
      </c>
      <c r="Q42" t="str">
        <f>IF(B42="","",VLOOKUP(B42,Feuil1!$A$2:$E$1311,2,FALSE))</f>
        <v>METIER Sébastien</v>
      </c>
      <c r="R42" s="12" t="str">
        <f>IF(C42="","",VLOOKUP(C42,Feuil1!$B$2:$E$1311,2,FALSE))</f>
        <v>P04</v>
      </c>
      <c r="S42" s="12" t="str">
        <f>IF(C42="","",VLOOKUP(C42,Feuil1!$B$2:$E$1311,4,FALSE))</f>
        <v>5B</v>
      </c>
      <c r="T42" s="12" t="str">
        <f>IF(C42="","",VLOOKUP(C42,Feuil1!$B$2:$E$1311,3,FALSE))</f>
        <v>S</v>
      </c>
      <c r="U42" s="32">
        <f t="shared" si="0"/>
        <v>0</v>
      </c>
      <c r="V42" s="32">
        <f t="shared" si="1"/>
        <v>0</v>
      </c>
      <c r="W42" s="32">
        <f t="shared" si="2"/>
        <v>0</v>
      </c>
      <c r="X42" s="32">
        <f t="shared" si="3"/>
        <v>0</v>
      </c>
    </row>
    <row r="43" spans="1:24" ht="15.75">
      <c r="A43" s="46" t="str">
        <f>IF(SIGLES!A38=0,"",SIGLES!A38)</f>
        <v>36</v>
      </c>
      <c r="B43" s="46">
        <f>IF(SIGLES!B38=0,"",SIGLES!B38)</f>
        <v>1007908</v>
      </c>
      <c r="C43" s="62" t="str">
        <f>IF(SIGLES!C38=0,"",SIGLES!C38)</f>
        <v>GUENAULT Joëlle</v>
      </c>
      <c r="D43" s="63" t="str">
        <f>IF(SIGLES!F38=0,"",SIGLES!F38)</f>
        <v>D</v>
      </c>
      <c r="E43" s="64" t="str">
        <f>IF(SIGLES!G38=0,"",SIGLES!G38)</f>
        <v>6A</v>
      </c>
      <c r="F43" s="65" t="str">
        <f>IF(SIGLES!J38=0,"",SIGLES!J38)</f>
        <v>P25</v>
      </c>
      <c r="G43" s="48">
        <f>IF(SIGLES!M38=0,"",SIGLES!M38)</f>
        <v>1446</v>
      </c>
      <c r="H43" s="63">
        <f>IF(SIGLES!O38=0,"",SIGLES!O38)</f>
        <v>753</v>
      </c>
      <c r="I43" s="66">
        <f>IF(SIGLES!P38=0,"",SIGLES!P38)</f>
        <v>41</v>
      </c>
      <c r="J43" s="63">
        <f>IF(SIGLES!R38=0,"",SIGLES!R38)</f>
        <v>693</v>
      </c>
      <c r="K43" s="66">
        <f>IF(SIGLES!S38=0,"",SIGLES!S38)</f>
        <v>29</v>
      </c>
      <c r="L43" s="63">
        <f>IF(SIGLES!T38=0,"",SIGLES!T38)</f>
        <v>42</v>
      </c>
      <c r="M43" s="64">
        <f>IF(SIGLES!U38=0,"",SIGLES!U38)</f>
      </c>
      <c r="N43" s="64">
        <f>IF(SIGLES!V38=0,"",SIGLES!V38)</f>
      </c>
      <c r="O43" s="67">
        <f>IF(SIGLES!W38=0,"",SIGLES!W38)</f>
      </c>
      <c r="P43" s="65">
        <f>IF(SIGLES!X38=0,"",SIGLES!X38)</f>
      </c>
      <c r="Q43" t="str">
        <f>IF(B43="","",VLOOKUP(B43,Feuil1!$A$2:$E$1311,2,FALSE))</f>
        <v>GUENAULT Joëlle</v>
      </c>
      <c r="R43" s="12" t="str">
        <f>IF(C43="","",VLOOKUP(C43,Feuil1!$B$2:$E$1311,2,FALSE))</f>
        <v>P25</v>
      </c>
      <c r="S43" s="12" t="str">
        <f>IF(C43="","",VLOOKUP(C43,Feuil1!$B$2:$E$1311,4,FALSE))</f>
        <v>6A</v>
      </c>
      <c r="T43" s="12" t="str">
        <f>IF(C43="","",VLOOKUP(C43,Feuil1!$B$2:$E$1311,3,FALSE))</f>
        <v>D</v>
      </c>
      <c r="U43" s="32">
        <f t="shared" si="0"/>
        <v>0</v>
      </c>
      <c r="V43" s="32">
        <f t="shared" si="1"/>
        <v>0</v>
      </c>
      <c r="W43" s="32">
        <f t="shared" si="2"/>
        <v>0</v>
      </c>
      <c r="X43" s="32">
        <f t="shared" si="3"/>
        <v>0</v>
      </c>
    </row>
    <row r="44" spans="1:24" ht="15.75">
      <c r="A44" s="46" t="str">
        <f>IF(SIGLES!A39=0,"",SIGLES!A39)</f>
        <v>37</v>
      </c>
      <c r="B44" s="46">
        <f>IF(SIGLES!B39=0,"",SIGLES!B39)</f>
        <v>3203081</v>
      </c>
      <c r="C44" s="62" t="str">
        <f>IF(SIGLES!C39=0,"",SIGLES!C39)</f>
        <v>HARDIAGON Anne-Marie</v>
      </c>
      <c r="D44" s="63" t="str">
        <f>IF(SIGLES!F39=0,"",SIGLES!F39)</f>
        <v>D</v>
      </c>
      <c r="E44" s="64" t="str">
        <f>IF(SIGLES!G39=0,"",SIGLES!G39)</f>
        <v>5B</v>
      </c>
      <c r="F44" s="65" t="str">
        <f>IF(SIGLES!J39=0,"",SIGLES!J39)</f>
        <v>P23</v>
      </c>
      <c r="G44" s="48">
        <f>IF(SIGLES!M39=0,"",SIGLES!M39)</f>
        <v>1408</v>
      </c>
      <c r="H44" s="63">
        <f>IF(SIGLES!O39=0,"",SIGLES!O39)</f>
        <v>808</v>
      </c>
      <c r="I44" s="66">
        <f>IF(SIGLES!P39=0,"",SIGLES!P39)</f>
        <v>35</v>
      </c>
      <c r="J44" s="63">
        <f>IF(SIGLES!R39=0,"",SIGLES!R39)</f>
        <v>600</v>
      </c>
      <c r="K44" s="66">
        <f>IF(SIGLES!S39=0,"",SIGLES!S39)</f>
        <v>44</v>
      </c>
      <c r="L44" s="63">
        <f>IF(SIGLES!T39=0,"",SIGLES!T39)</f>
        <v>40</v>
      </c>
      <c r="M44" s="64">
        <f>IF(SIGLES!U39=0,"",SIGLES!U39)</f>
      </c>
      <c r="N44" s="64">
        <f>IF(SIGLES!V39=0,"",SIGLES!V39)</f>
      </c>
      <c r="O44" s="67">
        <f>IF(SIGLES!W39=0,"",SIGLES!W39)</f>
      </c>
      <c r="P44" s="65">
        <f>IF(SIGLES!X39=0,"",SIGLES!X39)</f>
      </c>
      <c r="Q44" t="str">
        <f>IF(B44="","",VLOOKUP(B44,Feuil1!$A$2:$E$1311,2,FALSE))</f>
        <v>HARDIAGON Anne-Marie</v>
      </c>
      <c r="R44" s="12" t="str">
        <f>IF(C44="","",VLOOKUP(C44,Feuil1!$B$2:$E$1311,2,FALSE))</f>
        <v>P23</v>
      </c>
      <c r="S44" s="12" t="str">
        <f>IF(C44="","",VLOOKUP(C44,Feuil1!$B$2:$E$1311,4,FALSE))</f>
        <v>5B</v>
      </c>
      <c r="T44" s="12" t="str">
        <f>IF(C44="","",VLOOKUP(C44,Feuil1!$B$2:$E$1311,3,FALSE))</f>
        <v>D</v>
      </c>
      <c r="U44" s="32">
        <f t="shared" si="0"/>
        <v>0</v>
      </c>
      <c r="V44" s="32">
        <f t="shared" si="1"/>
        <v>0</v>
      </c>
      <c r="W44" s="32">
        <f t="shared" si="2"/>
        <v>0</v>
      </c>
      <c r="X44" s="32">
        <f t="shared" si="3"/>
        <v>0</v>
      </c>
    </row>
    <row r="45" spans="1:24" ht="15.75">
      <c r="A45" s="46" t="str">
        <f>IF(SIGLES!A40=0,"",SIGLES!A40)</f>
        <v>38</v>
      </c>
      <c r="B45" s="46">
        <f>IF(SIGLES!B40=0,"",SIGLES!B40)</f>
        <v>1222471</v>
      </c>
      <c r="C45" s="62" t="str">
        <f>IF(SIGLES!C40=0,"",SIGLES!C40)</f>
        <v>PHILIPPEAU Gérard</v>
      </c>
      <c r="D45" s="63" t="str">
        <f>IF(SIGLES!F40=0,"",SIGLES!F40)</f>
        <v>D</v>
      </c>
      <c r="E45" s="64" t="str">
        <f>IF(SIGLES!G40=0,"",SIGLES!G40)</f>
        <v>5A</v>
      </c>
      <c r="F45" s="65" t="str">
        <f>IF(SIGLES!J40=0,"",SIGLES!J40)</f>
        <v>P25</v>
      </c>
      <c r="G45" s="48">
        <f>IF(SIGLES!M40=0,"",SIGLES!M40)</f>
        <v>1405</v>
      </c>
      <c r="H45" s="63">
        <f>IF(SIGLES!O40=0,"",SIGLES!O40)</f>
        <v>832</v>
      </c>
      <c r="I45" s="66">
        <f>IF(SIGLES!P40=0,"",SIGLES!P40)</f>
        <v>28</v>
      </c>
      <c r="J45" s="63">
        <f>IF(SIGLES!R40=0,"",SIGLES!R40)</f>
        <v>573</v>
      </c>
      <c r="K45" s="66">
        <f>IF(SIGLES!S40=0,"",SIGLES!S40)</f>
        <v>47</v>
      </c>
      <c r="L45" s="63">
        <f>IF(SIGLES!T40=0,"",SIGLES!T40)</f>
        <v>38</v>
      </c>
      <c r="M45" s="64">
        <f>IF(SIGLES!U40=0,"",SIGLES!U40)</f>
      </c>
      <c r="N45" s="64">
        <f>IF(SIGLES!V40=0,"",SIGLES!V40)</f>
      </c>
      <c r="O45" s="67">
        <f>IF(SIGLES!W40=0,"",SIGLES!W40)</f>
      </c>
      <c r="P45" s="65">
        <f>IF(SIGLES!X40=0,"",SIGLES!X40)</f>
      </c>
      <c r="Q45" t="str">
        <f>IF(B45="","",VLOOKUP(B45,Feuil1!$A$2:$E$1311,2,FALSE))</f>
        <v>PHILIPPEAU Gérard</v>
      </c>
      <c r="R45" s="12" t="str">
        <f>IF(C45="","",VLOOKUP(C45,Feuil1!$B$2:$E$1311,2,FALSE))</f>
        <v>P25</v>
      </c>
      <c r="S45" s="12" t="str">
        <f>IF(C45="","",VLOOKUP(C45,Feuil1!$B$2:$E$1311,4,FALSE))</f>
        <v>5A</v>
      </c>
      <c r="T45" s="12" t="str">
        <f>IF(C45="","",VLOOKUP(C45,Feuil1!$B$2:$E$1311,3,FALSE))</f>
        <v>D</v>
      </c>
      <c r="U45" s="32">
        <f t="shared" si="0"/>
        <v>0</v>
      </c>
      <c r="V45" s="32">
        <f t="shared" si="1"/>
        <v>0</v>
      </c>
      <c r="W45" s="32">
        <f t="shared" si="2"/>
        <v>0</v>
      </c>
      <c r="X45" s="32">
        <f t="shared" si="3"/>
        <v>0</v>
      </c>
    </row>
    <row r="46" spans="1:24" ht="15.75">
      <c r="A46" s="46" t="str">
        <f>IF(SIGLES!A41=0,"",SIGLES!A41)</f>
        <v>39</v>
      </c>
      <c r="B46" s="46">
        <f>IF(SIGLES!B41=0,"",SIGLES!B41)</f>
        <v>1382824</v>
      </c>
      <c r="C46" s="62" t="str">
        <f>IF(SIGLES!C41=0,"",SIGLES!C41)</f>
        <v>GUERIN Isabelle</v>
      </c>
      <c r="D46" s="63" t="str">
        <f>IF(SIGLES!F41=0,"",SIGLES!F41)</f>
        <v>S</v>
      </c>
      <c r="E46" s="64" t="str">
        <f>IF(SIGLES!G41=0,"",SIGLES!G41)</f>
        <v>5C</v>
      </c>
      <c r="F46" s="65" t="str">
        <f>IF(SIGLES!J41=0,"",SIGLES!J41)</f>
        <v>P25</v>
      </c>
      <c r="G46" s="48">
        <f>IF(SIGLES!M41=0,"",SIGLES!M41)</f>
        <v>1377</v>
      </c>
      <c r="H46" s="63">
        <f>IF(SIGLES!O41=0,"",SIGLES!O41)</f>
        <v>788</v>
      </c>
      <c r="I46" s="66">
        <f>IF(SIGLES!P41=0,"",SIGLES!P41)</f>
        <v>36</v>
      </c>
      <c r="J46" s="63">
        <f>IF(SIGLES!R41=0,"",SIGLES!R41)</f>
        <v>589</v>
      </c>
      <c r="K46" s="66">
        <f>IF(SIGLES!S41=0,"",SIGLES!S41)</f>
        <v>45</v>
      </c>
      <c r="L46" s="63">
        <f>IF(SIGLES!T41=0,"",SIGLES!T41)</f>
        <v>36</v>
      </c>
      <c r="M46" s="64">
        <f>IF(SIGLES!U41=0,"",SIGLES!U41)</f>
      </c>
      <c r="N46" s="64">
        <f>IF(SIGLES!V41=0,"",SIGLES!V41)</f>
      </c>
      <c r="O46" s="67">
        <f>IF(SIGLES!W41=0,"",SIGLES!W41)</f>
      </c>
      <c r="P46" s="65">
        <f>IF(SIGLES!X41=0,"",SIGLES!X41)</f>
      </c>
      <c r="Q46" t="str">
        <f>IF(B46="","",VLOOKUP(B46,Feuil1!$A$2:$E$1311,2,FALSE))</f>
        <v>GUERIN Isabelle</v>
      </c>
      <c r="R46" s="12" t="str">
        <f>IF(C46="","",VLOOKUP(C46,Feuil1!$B$2:$E$1311,2,FALSE))</f>
        <v>P25</v>
      </c>
      <c r="S46" s="12" t="str">
        <f>IF(C46="","",VLOOKUP(C46,Feuil1!$B$2:$E$1311,4,FALSE))</f>
        <v>5C</v>
      </c>
      <c r="T46" s="12" t="str">
        <f>IF(C46="","",VLOOKUP(C46,Feuil1!$B$2:$E$1311,3,FALSE))</f>
        <v>S</v>
      </c>
      <c r="U46" s="32">
        <f t="shared" si="0"/>
        <v>0</v>
      </c>
      <c r="V46" s="32">
        <f t="shared" si="1"/>
        <v>0</v>
      </c>
      <c r="W46" s="32">
        <f t="shared" si="2"/>
        <v>0</v>
      </c>
      <c r="X46" s="32">
        <f t="shared" si="3"/>
        <v>0</v>
      </c>
    </row>
    <row r="47" spans="1:24" ht="15.75">
      <c r="A47" s="46" t="str">
        <f>IF(SIGLES!A42=0,"",SIGLES!A42)</f>
        <v>40</v>
      </c>
      <c r="B47" s="46">
        <f>IF(SIGLES!B42=0,"",SIGLES!B42)</f>
        <v>1035439</v>
      </c>
      <c r="C47" s="62" t="str">
        <f>IF(SIGLES!C42=0,"",SIGLES!C42)</f>
        <v>FABBE Jacques</v>
      </c>
      <c r="D47" s="63" t="str">
        <f>IF(SIGLES!F42=0,"",SIGLES!F42)</f>
        <v>D</v>
      </c>
      <c r="E47" s="64" t="str">
        <f>IF(SIGLES!G42=0,"",SIGLES!G42)</f>
        <v>5A</v>
      </c>
      <c r="F47" s="65" t="str">
        <f>IF(SIGLES!J42=0,"",SIGLES!J42)</f>
        <v>P23</v>
      </c>
      <c r="G47" s="48">
        <f>IF(SIGLES!M42=0,"",SIGLES!M42)</f>
        <v>1366</v>
      </c>
      <c r="H47" s="63">
        <f>IF(SIGLES!O42=0,"",SIGLES!O42)</f>
        <v>732</v>
      </c>
      <c r="I47" s="66">
        <f>IF(SIGLES!P42=0,"",SIGLES!P42)</f>
        <v>43</v>
      </c>
      <c r="J47" s="63">
        <f>IF(SIGLES!R42=0,"",SIGLES!R42)</f>
        <v>634</v>
      </c>
      <c r="K47" s="66">
        <f>IF(SIGLES!S42=0,"",SIGLES!S42)</f>
        <v>37</v>
      </c>
      <c r="L47" s="63">
        <f>IF(SIGLES!T42=0,"",SIGLES!T42)</f>
        <v>34</v>
      </c>
      <c r="M47" s="64">
        <f>IF(SIGLES!U42=0,"",SIGLES!U42)</f>
      </c>
      <c r="N47" s="64">
        <f>IF(SIGLES!V42=0,"",SIGLES!V42)</f>
      </c>
      <c r="O47" s="67">
        <f>IF(SIGLES!W42=0,"",SIGLES!W42)</f>
      </c>
      <c r="P47" s="65">
        <f>IF(SIGLES!X42=0,"",SIGLES!X42)</f>
      </c>
      <c r="Q47" t="str">
        <f>IF(B47="","",VLOOKUP(B47,Feuil1!$A$2:$E$1311,2,FALSE))</f>
        <v>FABBE Jacques</v>
      </c>
      <c r="R47" s="12" t="str">
        <f>IF(C47="","",VLOOKUP(C47,Feuil1!$B$2:$E$1311,2,FALSE))</f>
        <v>P23</v>
      </c>
      <c r="S47" s="12" t="str">
        <f>IF(C47="","",VLOOKUP(C47,Feuil1!$B$2:$E$1311,4,FALSE))</f>
        <v>5A</v>
      </c>
      <c r="T47" s="12" t="str">
        <f>IF(C47="","",VLOOKUP(C47,Feuil1!$B$2:$E$1311,3,FALSE))</f>
        <v>D</v>
      </c>
      <c r="U47" s="32">
        <f t="shared" si="0"/>
        <v>0</v>
      </c>
      <c r="V47" s="32">
        <f t="shared" si="1"/>
        <v>0</v>
      </c>
      <c r="W47" s="32">
        <f t="shared" si="2"/>
        <v>0</v>
      </c>
      <c r="X47" s="32">
        <f t="shared" si="3"/>
        <v>0</v>
      </c>
    </row>
    <row r="48" spans="1:24" ht="15.75">
      <c r="A48" s="46" t="str">
        <f>IF(SIGLES!A43=0,"",SIGLES!A43)</f>
        <v>41</v>
      </c>
      <c r="B48" s="46">
        <f>IF(SIGLES!B43=0,"",SIGLES!B43)</f>
        <v>1009053</v>
      </c>
      <c r="C48" s="62" t="str">
        <f>IF(SIGLES!C43=0,"",SIGLES!C43)</f>
        <v>ROUSSEL Martine</v>
      </c>
      <c r="D48" s="63" t="str">
        <f>IF(SIGLES!F43=0,"",SIGLES!F43)</f>
        <v>V</v>
      </c>
      <c r="E48" s="64" t="str">
        <f>IF(SIGLES!G43=0,"",SIGLES!G43)</f>
        <v>5D</v>
      </c>
      <c r="F48" s="65" t="str">
        <f>IF(SIGLES!J43=0,"",SIGLES!J43)</f>
        <v>P25</v>
      </c>
      <c r="G48" s="48">
        <f>IF(SIGLES!M43=0,"",SIGLES!M43)</f>
        <v>1341</v>
      </c>
      <c r="H48" s="63">
        <f>IF(SIGLES!O43=0,"",SIGLES!O43)</f>
        <v>718</v>
      </c>
      <c r="I48" s="66">
        <f>IF(SIGLES!P43=0,"",SIGLES!P43)</f>
        <v>45</v>
      </c>
      <c r="J48" s="63">
        <f>IF(SIGLES!R43=0,"",SIGLES!R43)</f>
        <v>623</v>
      </c>
      <c r="K48" s="66">
        <f>IF(SIGLES!S43=0,"",SIGLES!S43)</f>
        <v>39</v>
      </c>
      <c r="L48" s="63">
        <f>IF(SIGLES!T43=0,"",SIGLES!T43)</f>
        <v>32</v>
      </c>
      <c r="M48" s="64">
        <f>IF(SIGLES!U43=0,"",SIGLES!U43)</f>
      </c>
      <c r="N48" s="64">
        <f>IF(SIGLES!V43=0,"",SIGLES!V43)</f>
      </c>
      <c r="O48" s="67">
        <f>IF(SIGLES!W43=0,"",SIGLES!W43)</f>
      </c>
      <c r="P48" s="65">
        <f>IF(SIGLES!X43=0,"",SIGLES!X43)</f>
      </c>
      <c r="Q48" t="str">
        <f>IF(B48="","",VLOOKUP(B48,Feuil1!$A$2:$E$1311,2,FALSE))</f>
        <v>ROUSSEL Martine</v>
      </c>
      <c r="R48" s="12" t="str">
        <f>IF(C48="","",VLOOKUP(C48,Feuil1!$B$2:$E$1311,2,FALSE))</f>
        <v>P25</v>
      </c>
      <c r="S48" s="12" t="str">
        <f>IF(C48="","",VLOOKUP(C48,Feuil1!$B$2:$E$1311,4,FALSE))</f>
        <v>5D</v>
      </c>
      <c r="T48" s="12" t="str">
        <f>IF(C48="","",VLOOKUP(C48,Feuil1!$B$2:$E$1311,3,FALSE))</f>
        <v>V</v>
      </c>
      <c r="U48" s="32">
        <f t="shared" si="0"/>
        <v>0</v>
      </c>
      <c r="V48" s="32">
        <f t="shared" si="1"/>
        <v>0</v>
      </c>
      <c r="W48" s="32">
        <f t="shared" si="2"/>
        <v>0</v>
      </c>
      <c r="X48" s="32">
        <f t="shared" si="3"/>
        <v>0</v>
      </c>
    </row>
    <row r="49" spans="1:24" ht="15.75">
      <c r="A49" s="46" t="str">
        <f>IF(SIGLES!A44=0,"",SIGLES!A44)</f>
        <v>42</v>
      </c>
      <c r="B49" s="46">
        <f>IF(SIGLES!B44=0,"",SIGLES!B44)</f>
        <v>1370399</v>
      </c>
      <c r="C49" s="62" t="str">
        <f>IF(SIGLES!C44=0,"",SIGLES!C44)</f>
        <v>MERDRIGNAC Annick</v>
      </c>
      <c r="D49" s="63" t="str">
        <f>IF(SIGLES!F44=0,"",SIGLES!F44)</f>
        <v>D</v>
      </c>
      <c r="E49" s="64" t="str">
        <f>IF(SIGLES!G44=0,"",SIGLES!G44)</f>
        <v>5D</v>
      </c>
      <c r="F49" s="65" t="str">
        <f>IF(SIGLES!J44=0,"",SIGLES!J44)</f>
        <v>P19</v>
      </c>
      <c r="G49" s="48">
        <f>IF(SIGLES!M44=0,"",SIGLES!M44)</f>
        <v>1338</v>
      </c>
      <c r="H49" s="63">
        <f>IF(SIGLES!O44=0,"",SIGLES!O44)</f>
        <v>774</v>
      </c>
      <c r="I49" s="66">
        <f>IF(SIGLES!P44=0,"",SIGLES!P44)</f>
        <v>39</v>
      </c>
      <c r="J49" s="63">
        <f>IF(SIGLES!R44=0,"",SIGLES!R44)</f>
        <v>564</v>
      </c>
      <c r="K49" s="66">
        <f>IF(SIGLES!S44=0,"",SIGLES!S44)</f>
        <v>50</v>
      </c>
      <c r="L49" s="63">
        <f>IF(SIGLES!T44=0,"",SIGLES!T44)</f>
        <v>30</v>
      </c>
      <c r="M49" s="64">
        <f>IF(SIGLES!U44=0,"",SIGLES!U44)</f>
      </c>
      <c r="N49" s="64">
        <f>IF(SIGLES!V44=0,"",SIGLES!V44)</f>
      </c>
      <c r="O49" s="67">
        <f>IF(SIGLES!W44=0,"",SIGLES!W44)</f>
      </c>
      <c r="P49" s="65">
        <f>IF(SIGLES!X44=0,"",SIGLES!X44)</f>
      </c>
      <c r="Q49" t="str">
        <f>IF(B49="","",VLOOKUP(B49,Feuil1!$A$2:$E$1311,2,FALSE))</f>
        <v>MERDRIGNAC Annick</v>
      </c>
      <c r="R49" s="12" t="str">
        <f>IF(C49="","",VLOOKUP(C49,Feuil1!$B$2:$E$1311,2,FALSE))</f>
        <v>P19</v>
      </c>
      <c r="S49" s="12" t="str">
        <f>IF(C49="","",VLOOKUP(C49,Feuil1!$B$2:$E$1311,4,FALSE))</f>
        <v>5D</v>
      </c>
      <c r="T49" s="12" t="str">
        <f>IF(C49="","",VLOOKUP(C49,Feuil1!$B$2:$E$1311,3,FALSE))</f>
        <v>D</v>
      </c>
      <c r="U49" s="32">
        <f t="shared" si="0"/>
        <v>0</v>
      </c>
      <c r="V49" s="32">
        <f t="shared" si="1"/>
        <v>0</v>
      </c>
      <c r="W49" s="32">
        <f t="shared" si="2"/>
        <v>0</v>
      </c>
      <c r="X49" s="32">
        <f t="shared" si="3"/>
        <v>0</v>
      </c>
    </row>
    <row r="50" spans="1:24" ht="15.75">
      <c r="A50" s="46" t="str">
        <f>IF(SIGLES!A45=0,"",SIGLES!A45)</f>
        <v>43</v>
      </c>
      <c r="B50" s="46">
        <f>IF(SIGLES!B45=0,"",SIGLES!B45)</f>
        <v>2611322</v>
      </c>
      <c r="C50" s="62" t="str">
        <f>IF(SIGLES!C45=0,"",SIGLES!C45)</f>
        <v>LUQUET Philippe</v>
      </c>
      <c r="D50" s="63" t="str">
        <f>IF(SIGLES!F45=0,"",SIGLES!F45)</f>
        <v>V</v>
      </c>
      <c r="E50" s="64" t="str">
        <f>IF(SIGLES!G45=0,"",SIGLES!G45)</f>
        <v>5A</v>
      </c>
      <c r="F50" s="65" t="str">
        <f>IF(SIGLES!J45=0,"",SIGLES!J45)</f>
        <v>P19</v>
      </c>
      <c r="G50" s="48">
        <f>IF(SIGLES!M45=0,"",SIGLES!M45)</f>
        <v>1331</v>
      </c>
      <c r="H50" s="63">
        <f>IF(SIGLES!O45=0,"",SIGLES!O45)</f>
        <v>689</v>
      </c>
      <c r="I50" s="66">
        <f>IF(SIGLES!P45=0,"",SIGLES!P45)</f>
        <v>47</v>
      </c>
      <c r="J50" s="63">
        <f>IF(SIGLES!R45=0,"",SIGLES!R45)</f>
        <v>642</v>
      </c>
      <c r="K50" s="66">
        <f>IF(SIGLES!S45=0,"",SIGLES!S45)</f>
        <v>35</v>
      </c>
      <c r="L50" s="63">
        <f>IF(SIGLES!T45=0,"",SIGLES!T45)</f>
        <v>28</v>
      </c>
      <c r="M50" s="64">
        <f>IF(SIGLES!U45=0,"",SIGLES!U45)</f>
      </c>
      <c r="N50" s="64">
        <f>IF(SIGLES!V45=0,"",SIGLES!V45)</f>
      </c>
      <c r="O50" s="67">
        <f>IF(SIGLES!W45=0,"",SIGLES!W45)</f>
      </c>
      <c r="P50" s="65">
        <f>IF(SIGLES!X45=0,"",SIGLES!X45)</f>
      </c>
      <c r="Q50" t="str">
        <f>IF(B50="","",VLOOKUP(B50,Feuil1!$A$2:$E$1311,2,FALSE))</f>
        <v>LUQUET Philippe</v>
      </c>
      <c r="R50" s="12" t="str">
        <f>IF(C50="","",VLOOKUP(C50,Feuil1!$B$2:$E$1311,2,FALSE))</f>
        <v>P19</v>
      </c>
      <c r="S50" s="12" t="str">
        <f>IF(C50="","",VLOOKUP(C50,Feuil1!$B$2:$E$1311,4,FALSE))</f>
        <v>5A</v>
      </c>
      <c r="T50" s="12" t="str">
        <f>IF(C50="","",VLOOKUP(C50,Feuil1!$B$2:$E$1311,3,FALSE))</f>
        <v>V</v>
      </c>
      <c r="U50" s="32">
        <f t="shared" si="0"/>
        <v>0</v>
      </c>
      <c r="V50" s="32">
        <f t="shared" si="1"/>
        <v>0</v>
      </c>
      <c r="W50" s="32">
        <f t="shared" si="2"/>
        <v>0</v>
      </c>
      <c r="X50" s="32">
        <f t="shared" si="3"/>
        <v>0</v>
      </c>
    </row>
    <row r="51" spans="1:24" ht="15.75">
      <c r="A51" s="46" t="str">
        <f>IF(SIGLES!A46=0,"",SIGLES!A46)</f>
        <v>44</v>
      </c>
      <c r="B51" s="46">
        <f>IF(SIGLES!B46=0,"",SIGLES!B46)</f>
        <v>1350943</v>
      </c>
      <c r="C51" s="62" t="str">
        <f>IF(SIGLES!C46=0,"",SIGLES!C46)</f>
        <v>SALIOU Agnès</v>
      </c>
      <c r="D51" s="63" t="str">
        <f>IF(SIGLES!F46=0,"",SIGLES!F46)</f>
        <v>D</v>
      </c>
      <c r="E51" s="64" t="str">
        <f>IF(SIGLES!G46=0,"",SIGLES!G46)</f>
        <v>6C</v>
      </c>
      <c r="F51" s="65" t="str">
        <f>IF(SIGLES!J46=0,"",SIGLES!J46)</f>
        <v>P25</v>
      </c>
      <c r="G51" s="48">
        <f>IF(SIGLES!M46=0,"",SIGLES!M46)</f>
        <v>1326</v>
      </c>
      <c r="H51" s="63">
        <f>IF(SIGLES!O46=0,"",SIGLES!O46)</f>
        <v>786</v>
      </c>
      <c r="I51" s="66">
        <f>IF(SIGLES!P46=0,"",SIGLES!P46)</f>
        <v>37</v>
      </c>
      <c r="J51" s="63">
        <f>IF(SIGLES!R46=0,"",SIGLES!R46)</f>
        <v>540</v>
      </c>
      <c r="K51" s="66">
        <f>IF(SIGLES!S46=0,"",SIGLES!S46)</f>
        <v>52</v>
      </c>
      <c r="L51" s="63">
        <f>IF(SIGLES!T46=0,"",SIGLES!T46)</f>
        <v>26</v>
      </c>
      <c r="M51" s="64">
        <f>IF(SIGLES!U46=0,"",SIGLES!U46)</f>
      </c>
      <c r="N51" s="64">
        <f>IF(SIGLES!V46=0,"",SIGLES!V46)</f>
      </c>
      <c r="O51" s="67">
        <f>IF(SIGLES!W46=0,"",SIGLES!W46)</f>
      </c>
      <c r="P51" s="65">
        <f>IF(SIGLES!X46=0,"",SIGLES!X46)</f>
      </c>
      <c r="Q51" t="str">
        <f>IF(B51="","",VLOOKUP(B51,Feuil1!$A$2:$E$1311,2,FALSE))</f>
        <v>SALIOU Agnès</v>
      </c>
      <c r="R51" s="12" t="str">
        <f>IF(C51="","",VLOOKUP(C51,Feuil1!$B$2:$E$1311,2,FALSE))</f>
        <v>P25</v>
      </c>
      <c r="S51" s="12" t="str">
        <f>IF(C51="","",VLOOKUP(C51,Feuil1!$B$2:$E$1311,4,FALSE))</f>
        <v>6C</v>
      </c>
      <c r="T51" s="12" t="str">
        <f>IF(C51="","",VLOOKUP(C51,Feuil1!$B$2:$E$1311,3,FALSE))</f>
        <v>D</v>
      </c>
      <c r="U51" s="32">
        <f t="shared" si="0"/>
        <v>0</v>
      </c>
      <c r="V51" s="32">
        <f t="shared" si="1"/>
        <v>0</v>
      </c>
      <c r="W51" s="32">
        <f t="shared" si="2"/>
        <v>0</v>
      </c>
      <c r="X51" s="32">
        <f t="shared" si="3"/>
        <v>0</v>
      </c>
    </row>
    <row r="52" spans="1:24" ht="15.75">
      <c r="A52" s="46" t="str">
        <f>IF(SIGLES!A47=0,"",SIGLES!A47)</f>
        <v>45</v>
      </c>
      <c r="B52" s="46">
        <f>IF(SIGLES!B47=0,"",SIGLES!B47)</f>
        <v>2571127</v>
      </c>
      <c r="C52" s="62" t="str">
        <f>IF(SIGLES!C47=0,"",SIGLES!C47)</f>
        <v>LE GALL Marie-Louise</v>
      </c>
      <c r="D52" s="63" t="str">
        <f>IF(SIGLES!F47=0,"",SIGLES!F47)</f>
        <v>R</v>
      </c>
      <c r="E52" s="64" t="str">
        <f>IF(SIGLES!G47=0,"",SIGLES!G47)</f>
        <v>5A</v>
      </c>
      <c r="F52" s="65" t="str">
        <f>IF(SIGLES!J47=0,"",SIGLES!J47)</f>
        <v>P04</v>
      </c>
      <c r="G52" s="48">
        <f>IF(SIGLES!M47=0,"",SIGLES!M47)</f>
        <v>1325</v>
      </c>
      <c r="H52" s="63">
        <f>IF(SIGLES!O47=0,"",SIGLES!O47)</f>
        <v>695</v>
      </c>
      <c r="I52" s="66">
        <f>IF(SIGLES!P47=0,"",SIGLES!P47)</f>
        <v>46</v>
      </c>
      <c r="J52" s="63">
        <f>IF(SIGLES!R47=0,"",SIGLES!R47)</f>
        <v>630</v>
      </c>
      <c r="K52" s="66">
        <f>IF(SIGLES!S47=0,"",SIGLES!S47)</f>
        <v>38</v>
      </c>
      <c r="L52" s="63">
        <f>IF(SIGLES!T47=0,"",SIGLES!T47)</f>
        <v>24</v>
      </c>
      <c r="M52" s="64">
        <f>IF(SIGLES!U47=0,"",SIGLES!U47)</f>
      </c>
      <c r="N52" s="64">
        <f>IF(SIGLES!V47=0,"",SIGLES!V47)</f>
      </c>
      <c r="O52" s="67">
        <f>IF(SIGLES!W47=0,"",SIGLES!W47)</f>
      </c>
      <c r="P52" s="65">
        <f>IF(SIGLES!X47=0,"",SIGLES!X47)</f>
      </c>
      <c r="Q52" t="str">
        <f>IF(B52="","",VLOOKUP(B52,Feuil1!$A$2:$E$1311,2,FALSE))</f>
        <v>LE GALL Marie-Louise</v>
      </c>
      <c r="R52" s="12" t="str">
        <f>IF(C52="","",VLOOKUP(C52,Feuil1!$B$2:$E$1311,2,FALSE))</f>
        <v>P04</v>
      </c>
      <c r="S52" s="12" t="str">
        <f>IF(C52="","",VLOOKUP(C52,Feuil1!$B$2:$E$1311,4,FALSE))</f>
        <v>5A</v>
      </c>
      <c r="T52" s="12" t="str">
        <f>IF(C52="","",VLOOKUP(C52,Feuil1!$B$2:$E$1311,3,FALSE))</f>
        <v>R</v>
      </c>
      <c r="U52" s="32">
        <f t="shared" si="0"/>
        <v>0</v>
      </c>
      <c r="V52" s="32">
        <f t="shared" si="1"/>
        <v>0</v>
      </c>
      <c r="W52" s="32">
        <f t="shared" si="2"/>
        <v>0</v>
      </c>
      <c r="X52" s="32">
        <f t="shared" si="3"/>
        <v>0</v>
      </c>
    </row>
    <row r="53" spans="1:24" ht="15.75">
      <c r="A53" s="46" t="str">
        <f>IF(SIGLES!A48=0,"",SIGLES!A48)</f>
        <v>46</v>
      </c>
      <c r="B53" s="46">
        <f>IF(SIGLES!B48=0,"",SIGLES!B48)</f>
        <v>1351299</v>
      </c>
      <c r="C53" s="62" t="str">
        <f>IF(SIGLES!C48=0,"",SIGLES!C48)</f>
        <v>BRILLAUD Liliane</v>
      </c>
      <c r="D53" s="63" t="str">
        <f>IF(SIGLES!F48=0,"",SIGLES!F48)</f>
        <v>D</v>
      </c>
      <c r="E53" s="64" t="str">
        <f>IF(SIGLES!G48=0,"",SIGLES!G48)</f>
        <v>5D</v>
      </c>
      <c r="F53" s="65" t="str">
        <f>IF(SIGLES!J48=0,"",SIGLES!J48)</f>
        <v>P25</v>
      </c>
      <c r="G53" s="48">
        <f>IF(SIGLES!M48=0,"",SIGLES!M48)</f>
        <v>1292</v>
      </c>
      <c r="H53" s="63">
        <f>IF(SIGLES!O48=0,"",SIGLES!O48)</f>
        <v>688</v>
      </c>
      <c r="I53" s="66">
        <f>IF(SIGLES!P48=0,"",SIGLES!P48)</f>
        <v>48</v>
      </c>
      <c r="J53" s="63">
        <f>IF(SIGLES!R48=0,"",SIGLES!R48)</f>
        <v>604</v>
      </c>
      <c r="K53" s="66">
        <f>IF(SIGLES!S48=0,"",SIGLES!S48)</f>
        <v>41</v>
      </c>
      <c r="L53" s="63">
        <f>IF(SIGLES!T48=0,"",SIGLES!T48)</f>
        <v>22</v>
      </c>
      <c r="M53" s="64">
        <f>IF(SIGLES!U48=0,"",SIGLES!U48)</f>
      </c>
      <c r="N53" s="64">
        <f>IF(SIGLES!V48=0,"",SIGLES!V48)</f>
      </c>
      <c r="O53" s="67">
        <f>IF(SIGLES!W48=0,"",SIGLES!W48)</f>
      </c>
      <c r="P53" s="65">
        <f>IF(SIGLES!X48=0,"",SIGLES!X48)</f>
      </c>
      <c r="Q53" t="str">
        <f>IF(B53="","",VLOOKUP(B53,Feuil1!$A$2:$E$1311,2,FALSE))</f>
        <v>BRILLAUD Liliane</v>
      </c>
      <c r="R53" s="12" t="str">
        <f>IF(C53="","",VLOOKUP(C53,Feuil1!$B$2:$E$1311,2,FALSE))</f>
        <v>P25</v>
      </c>
      <c r="S53" s="12" t="str">
        <f>IF(C53="","",VLOOKUP(C53,Feuil1!$B$2:$E$1311,4,FALSE))</f>
        <v>5D</v>
      </c>
      <c r="T53" s="12" t="str">
        <f>IF(C53="","",VLOOKUP(C53,Feuil1!$B$2:$E$1311,3,FALSE))</f>
        <v>D</v>
      </c>
      <c r="U53" s="32">
        <f t="shared" si="0"/>
        <v>0</v>
      </c>
      <c r="V53" s="32">
        <f t="shared" si="1"/>
        <v>0</v>
      </c>
      <c r="W53" s="32">
        <f t="shared" si="2"/>
        <v>0</v>
      </c>
      <c r="X53" s="32">
        <f t="shared" si="3"/>
        <v>0</v>
      </c>
    </row>
    <row r="54" spans="1:24" ht="15.75">
      <c r="A54" s="46" t="str">
        <f>IF(SIGLES!A49=0,"",SIGLES!A49)</f>
        <v>47</v>
      </c>
      <c r="B54" s="46">
        <f>IF(SIGLES!B49=0,"",SIGLES!B49)</f>
        <v>1004304</v>
      </c>
      <c r="C54" s="62" t="str">
        <f>IF(SIGLES!C49=0,"",SIGLES!C49)</f>
        <v>TESSIER Martine</v>
      </c>
      <c r="D54" s="63" t="str">
        <f>IF(SIGLES!F49=0,"",SIGLES!F49)</f>
        <v>V</v>
      </c>
      <c r="E54" s="64" t="str">
        <f>IF(SIGLES!G49=0,"",SIGLES!G49)</f>
        <v>6B</v>
      </c>
      <c r="F54" s="65" t="str">
        <f>IF(SIGLES!J49=0,"",SIGLES!J49)</f>
        <v>P25</v>
      </c>
      <c r="G54" s="48">
        <f>IF(SIGLES!M49=0,"",SIGLES!M49)</f>
        <v>1285</v>
      </c>
      <c r="H54" s="63">
        <f>IF(SIGLES!O49=0,"",SIGLES!O49)</f>
        <v>768</v>
      </c>
      <c r="I54" s="66">
        <f>IF(SIGLES!P49=0,"",SIGLES!P49)</f>
        <v>40</v>
      </c>
      <c r="J54" s="63">
        <f>IF(SIGLES!R49=0,"",SIGLES!R49)</f>
        <v>517</v>
      </c>
      <c r="K54" s="66">
        <f>IF(SIGLES!S49=0,"",SIGLES!S49)</f>
        <v>54</v>
      </c>
      <c r="L54" s="63">
        <f>IF(SIGLES!T49=0,"",SIGLES!T49)</f>
        <v>20</v>
      </c>
      <c r="M54" s="64">
        <f>IF(SIGLES!U49=0,"",SIGLES!U49)</f>
      </c>
      <c r="N54" s="64">
        <f>IF(SIGLES!V49=0,"",SIGLES!V49)</f>
      </c>
      <c r="O54" s="67">
        <f>IF(SIGLES!W49=0,"",SIGLES!W49)</f>
      </c>
      <c r="P54" s="65">
        <f>IF(SIGLES!X49=0,"",SIGLES!X49)</f>
      </c>
      <c r="Q54" t="str">
        <f>IF(B54="","",VLOOKUP(B54,Feuil1!$A$2:$E$1311,2,FALSE))</f>
        <v>TESSIER Martine</v>
      </c>
      <c r="R54" s="12" t="str">
        <f>IF(C54="","",VLOOKUP(C54,Feuil1!$B$2:$E$1311,2,FALSE))</f>
        <v>P25</v>
      </c>
      <c r="S54" s="12" t="str">
        <f>IF(C54="","",VLOOKUP(C54,Feuil1!$B$2:$E$1311,4,FALSE))</f>
        <v>6B</v>
      </c>
      <c r="T54" s="12" t="str">
        <f>IF(C54="","",VLOOKUP(C54,Feuil1!$B$2:$E$1311,3,FALSE))</f>
        <v>V</v>
      </c>
      <c r="U54" s="32">
        <f t="shared" si="0"/>
        <v>0</v>
      </c>
      <c r="V54" s="32">
        <f t="shared" si="1"/>
        <v>0</v>
      </c>
      <c r="W54" s="32">
        <f t="shared" si="2"/>
        <v>0</v>
      </c>
      <c r="X54" s="32">
        <f t="shared" si="3"/>
        <v>0</v>
      </c>
    </row>
    <row r="55" spans="1:24" ht="15.75">
      <c r="A55" s="46" t="str">
        <f>IF(SIGLES!A50=0,"",SIGLES!A50)</f>
        <v>48</v>
      </c>
      <c r="B55" s="46">
        <f>IF(SIGLES!B50=0,"",SIGLES!B50)</f>
        <v>1320643</v>
      </c>
      <c r="C55" s="62" t="str">
        <f>IF(SIGLES!C50=0,"",SIGLES!C50)</f>
        <v>DUJARDIN Cosette</v>
      </c>
      <c r="D55" s="63" t="str">
        <f>IF(SIGLES!F50=0,"",SIGLES!F50)</f>
        <v>D</v>
      </c>
      <c r="E55" s="64" t="str">
        <f>IF(SIGLES!G50=0,"",SIGLES!G50)</f>
        <v>6A</v>
      </c>
      <c r="F55" s="65" t="str">
        <f>IF(SIGLES!J50=0,"",SIGLES!J50)</f>
        <v>P19</v>
      </c>
      <c r="G55" s="48">
        <f>IF(SIGLES!M50=0,"",SIGLES!M50)</f>
        <v>1266</v>
      </c>
      <c r="H55" s="63">
        <f>IF(SIGLES!O50=0,"",SIGLES!O50)</f>
        <v>654</v>
      </c>
      <c r="I55" s="66">
        <f>IF(SIGLES!P50=0,"",SIGLES!P50)</f>
        <v>50</v>
      </c>
      <c r="J55" s="63">
        <f>IF(SIGLES!R50=0,"",SIGLES!R50)</f>
        <v>612</v>
      </c>
      <c r="K55" s="66">
        <f>IF(SIGLES!S50=0,"",SIGLES!S50)</f>
        <v>40</v>
      </c>
      <c r="L55" s="63">
        <f>IF(SIGLES!T50=0,"",SIGLES!T50)</f>
        <v>18</v>
      </c>
      <c r="M55" s="64">
        <f>IF(SIGLES!U50=0,"",SIGLES!U50)</f>
      </c>
      <c r="N55" s="64">
        <f>IF(SIGLES!V50=0,"",SIGLES!V50)</f>
      </c>
      <c r="O55" s="67">
        <f>IF(SIGLES!W50=0,"",SIGLES!W50)</f>
      </c>
      <c r="P55" s="65">
        <f>IF(SIGLES!X50=0,"",SIGLES!X50)</f>
      </c>
      <c r="Q55" t="str">
        <f>IF(B55="","",VLOOKUP(B55,Feuil1!$A$2:$E$1311,2,FALSE))</f>
        <v>DUJARDIN Cosette</v>
      </c>
      <c r="R55" s="12" t="str">
        <f>IF(C55="","",VLOOKUP(C55,Feuil1!$B$2:$E$1311,2,FALSE))</f>
        <v>P19</v>
      </c>
      <c r="S55" s="12" t="str">
        <f>IF(C55="","",VLOOKUP(C55,Feuil1!$B$2:$E$1311,4,FALSE))</f>
        <v>6A</v>
      </c>
      <c r="T55" s="12" t="str">
        <f>IF(C55="","",VLOOKUP(C55,Feuil1!$B$2:$E$1311,3,FALSE))</f>
        <v>D</v>
      </c>
      <c r="U55" s="32">
        <f t="shared" si="0"/>
        <v>0</v>
      </c>
      <c r="V55" s="32">
        <f t="shared" si="1"/>
        <v>0</v>
      </c>
      <c r="W55" s="32">
        <f t="shared" si="2"/>
        <v>0</v>
      </c>
      <c r="X55" s="32">
        <f t="shared" si="3"/>
        <v>0</v>
      </c>
    </row>
    <row r="56" spans="1:24" ht="15.75">
      <c r="A56" s="46" t="str">
        <f>IF(SIGLES!A51=0,"",SIGLES!A51)</f>
        <v>49</v>
      </c>
      <c r="B56" s="46">
        <f>IF(SIGLES!B51=0,"",SIGLES!B51)</f>
        <v>1174495</v>
      </c>
      <c r="C56" s="62" t="str">
        <f>IF(SIGLES!C51=0,"",SIGLES!C51)</f>
        <v>BRUNEAU Danielle</v>
      </c>
      <c r="D56" s="63" t="str">
        <f>IF(SIGLES!F51=0,"",SIGLES!F51)</f>
        <v>D</v>
      </c>
      <c r="E56" s="64" t="str">
        <f>IF(SIGLES!G51=0,"",SIGLES!G51)</f>
        <v>6A</v>
      </c>
      <c r="F56" s="65" t="str">
        <f>IF(SIGLES!J51=0,"",SIGLES!J51)</f>
        <v>P25</v>
      </c>
      <c r="G56" s="48">
        <f>IF(SIGLES!M51=0,"",SIGLES!M51)</f>
        <v>1232</v>
      </c>
      <c r="H56" s="63">
        <f>IF(SIGLES!O51=0,"",SIGLES!O51)</f>
        <v>631</v>
      </c>
      <c r="I56" s="66">
        <f>IF(SIGLES!P51=0,"",SIGLES!P51)</f>
        <v>53</v>
      </c>
      <c r="J56" s="63">
        <f>IF(SIGLES!R51=0,"",SIGLES!R51)</f>
        <v>601</v>
      </c>
      <c r="K56" s="66">
        <f>IF(SIGLES!S51=0,"",SIGLES!S51)</f>
        <v>42</v>
      </c>
      <c r="L56" s="63">
        <f>IF(SIGLES!T51=0,"",SIGLES!T51)</f>
        <v>16</v>
      </c>
      <c r="M56" s="64">
        <f>IF(SIGLES!U51=0,"",SIGLES!U51)</f>
      </c>
      <c r="N56" s="64">
        <f>IF(SIGLES!V51=0,"",SIGLES!V51)</f>
      </c>
      <c r="O56" s="67">
        <f>IF(SIGLES!W51=0,"",SIGLES!W51)</f>
      </c>
      <c r="P56" s="65">
        <f>IF(SIGLES!X51=0,"",SIGLES!X51)</f>
      </c>
      <c r="Q56" t="str">
        <f>IF(B56="","",VLOOKUP(B56,Feuil1!$A$2:$E$1311,2,FALSE))</f>
        <v>BRUNEAU Danielle</v>
      </c>
      <c r="R56" s="12" t="str">
        <f>IF(C56="","",VLOOKUP(C56,Feuil1!$B$2:$E$1311,2,FALSE))</f>
        <v>P25</v>
      </c>
      <c r="S56" s="12" t="str">
        <f>IF(C56="","",VLOOKUP(C56,Feuil1!$B$2:$E$1311,4,FALSE))</f>
        <v>6A</v>
      </c>
      <c r="T56" s="12" t="str">
        <f>IF(C56="","",VLOOKUP(C56,Feuil1!$B$2:$E$1311,3,FALSE))</f>
        <v>D</v>
      </c>
      <c r="U56" s="32">
        <f t="shared" si="0"/>
        <v>0</v>
      </c>
      <c r="V56" s="32">
        <f t="shared" si="1"/>
        <v>0</v>
      </c>
      <c r="W56" s="32">
        <f t="shared" si="2"/>
        <v>0</v>
      </c>
      <c r="X56" s="32">
        <f t="shared" si="3"/>
        <v>0</v>
      </c>
    </row>
    <row r="57" spans="1:24" ht="15.75">
      <c r="A57" s="46" t="str">
        <f>IF(SIGLES!A52=0,"",SIGLES!A52)</f>
        <v>50</v>
      </c>
      <c r="B57" s="46">
        <f>IF(SIGLES!B52=0,"",SIGLES!B52)</f>
        <v>1159354</v>
      </c>
      <c r="C57" s="62" t="str">
        <f>IF(SIGLES!C52=0,"",SIGLES!C52)</f>
        <v>OURET Françoise</v>
      </c>
      <c r="D57" s="63" t="str">
        <f>IF(SIGLES!F52=0,"",SIGLES!F52)</f>
        <v>V</v>
      </c>
      <c r="E57" s="64" t="str">
        <f>IF(SIGLES!G52=0,"",SIGLES!G52)</f>
        <v>6C</v>
      </c>
      <c r="F57" s="65" t="str">
        <f>IF(SIGLES!J52=0,"",SIGLES!J52)</f>
        <v>P25</v>
      </c>
      <c r="G57" s="48">
        <f>IF(SIGLES!M52=0,"",SIGLES!M52)</f>
        <v>1230</v>
      </c>
      <c r="H57" s="63">
        <f>IF(SIGLES!O52=0,"",SIGLES!O52)</f>
        <v>685</v>
      </c>
      <c r="I57" s="66">
        <f>IF(SIGLES!P52=0,"",SIGLES!P52)</f>
        <v>49</v>
      </c>
      <c r="J57" s="63">
        <f>IF(SIGLES!R52=0,"",SIGLES!R52)</f>
        <v>545</v>
      </c>
      <c r="K57" s="66">
        <f>IF(SIGLES!S52=0,"",SIGLES!S52)</f>
        <v>51</v>
      </c>
      <c r="L57" s="63">
        <f>IF(SIGLES!T52=0,"",SIGLES!T52)</f>
        <v>14</v>
      </c>
      <c r="M57" s="64">
        <f>IF(SIGLES!U52=0,"",SIGLES!U52)</f>
      </c>
      <c r="N57" s="64">
        <f>IF(SIGLES!V52=0,"",SIGLES!V52)</f>
      </c>
      <c r="O57" s="67">
        <f>IF(SIGLES!W52=0,"",SIGLES!W52)</f>
      </c>
      <c r="P57" s="65">
        <f>IF(SIGLES!X52=0,"",SIGLES!X52)</f>
      </c>
      <c r="Q57" t="str">
        <f>IF(B57="","",VLOOKUP(B57,Feuil1!$A$2:$E$1311,2,FALSE))</f>
        <v>OURET Françoise</v>
      </c>
      <c r="R57" s="12" t="str">
        <f>IF(C57="","",VLOOKUP(C57,Feuil1!$B$2:$E$1311,2,FALSE))</f>
        <v>P25</v>
      </c>
      <c r="S57" s="12" t="str">
        <f>IF(C57="","",VLOOKUP(C57,Feuil1!$B$2:$E$1311,4,FALSE))</f>
        <v>6C</v>
      </c>
      <c r="T57" s="12" t="str">
        <f>IF(C57="","",VLOOKUP(C57,Feuil1!$B$2:$E$1311,3,FALSE))</f>
        <v>V</v>
      </c>
      <c r="U57" s="32">
        <f t="shared" si="0"/>
        <v>0</v>
      </c>
      <c r="V57" s="32">
        <f t="shared" si="1"/>
        <v>0</v>
      </c>
      <c r="W57" s="32">
        <f t="shared" si="2"/>
        <v>0</v>
      </c>
      <c r="X57" s="32">
        <f t="shared" si="3"/>
        <v>0</v>
      </c>
    </row>
    <row r="58" spans="1:24" ht="15.75">
      <c r="A58" s="46" t="str">
        <f>IF(SIGLES!A53=0,"",SIGLES!A53)</f>
        <v>51</v>
      </c>
      <c r="B58" s="46">
        <f>IF(SIGLES!B53=0,"",SIGLES!B53)</f>
        <v>1430834</v>
      </c>
      <c r="C58" s="62" t="str">
        <f>IF(SIGLES!C53=0,"",SIGLES!C53)</f>
        <v>PITROU Evelyne</v>
      </c>
      <c r="D58" s="63" t="str">
        <f>IF(SIGLES!F53=0,"",SIGLES!F53)</f>
        <v>V</v>
      </c>
      <c r="E58" s="64" t="str">
        <f>IF(SIGLES!G53=0,"",SIGLES!G53)</f>
        <v>6A</v>
      </c>
      <c r="F58" s="65" t="str">
        <f>IF(SIGLES!J53=0,"",SIGLES!J53)</f>
        <v>P19</v>
      </c>
      <c r="G58" s="48">
        <f>IF(SIGLES!M53=0,"",SIGLES!M53)</f>
        <v>1216</v>
      </c>
      <c r="H58" s="63">
        <f>IF(SIGLES!O53=0,"",SIGLES!O53)</f>
        <v>727</v>
      </c>
      <c r="I58" s="66">
        <f>IF(SIGLES!P53=0,"",SIGLES!P53)</f>
        <v>44</v>
      </c>
      <c r="J58" s="63">
        <f>IF(SIGLES!R53=0,"",SIGLES!R53)</f>
        <v>489</v>
      </c>
      <c r="K58" s="66">
        <f>IF(SIGLES!S53=0,"",SIGLES!S53)</f>
        <v>56</v>
      </c>
      <c r="L58" s="63">
        <f>IF(SIGLES!T53=0,"",SIGLES!T53)</f>
        <v>12</v>
      </c>
      <c r="M58" s="64">
        <f>IF(SIGLES!U53=0,"",SIGLES!U53)</f>
      </c>
      <c r="N58" s="64">
        <f>IF(SIGLES!V53=0,"",SIGLES!V53)</f>
      </c>
      <c r="O58" s="67">
        <f>IF(SIGLES!W53=0,"",SIGLES!W53)</f>
      </c>
      <c r="P58" s="65">
        <f>IF(SIGLES!X53=0,"",SIGLES!X53)</f>
      </c>
      <c r="Q58" t="str">
        <f>IF(B58="","",VLOOKUP(B58,Feuil1!$A$2:$E$1311,2,FALSE))</f>
        <v>PITROU Evelyne</v>
      </c>
      <c r="R58" s="12" t="str">
        <f>IF(C58="","",VLOOKUP(C58,Feuil1!$B$2:$E$1311,2,FALSE))</f>
        <v>P19</v>
      </c>
      <c r="S58" s="12" t="str">
        <f>IF(C58="","",VLOOKUP(C58,Feuil1!$B$2:$E$1311,4,FALSE))</f>
        <v>6A</v>
      </c>
      <c r="T58" s="12" t="str">
        <f>IF(C58="","",VLOOKUP(C58,Feuil1!$B$2:$E$1311,3,FALSE))</f>
        <v>V</v>
      </c>
      <c r="U58" s="32">
        <f t="shared" si="0"/>
        <v>0</v>
      </c>
      <c r="V58" s="32">
        <f t="shared" si="1"/>
        <v>0</v>
      </c>
      <c r="W58" s="32">
        <f t="shared" si="2"/>
        <v>0</v>
      </c>
      <c r="X58" s="32">
        <f t="shared" si="3"/>
        <v>0</v>
      </c>
    </row>
    <row r="59" spans="1:24" ht="15.75">
      <c r="A59" s="46" t="str">
        <f>IF(SIGLES!A54=0,"",SIGLES!A54)</f>
        <v>52</v>
      </c>
      <c r="B59" s="46">
        <f>IF(SIGLES!B54=0,"",SIGLES!B54)</f>
        <v>1002191</v>
      </c>
      <c r="C59" s="62" t="str">
        <f>IF(SIGLES!C54=0,"",SIGLES!C54)</f>
        <v>MOREAU Mady</v>
      </c>
      <c r="D59" s="63" t="str">
        <f>IF(SIGLES!F54=0,"",SIGLES!F54)</f>
        <v>V</v>
      </c>
      <c r="E59" s="64" t="str">
        <f>IF(SIGLES!G54=0,"",SIGLES!G54)</f>
        <v>6B</v>
      </c>
      <c r="F59" s="65" t="str">
        <f>IF(SIGLES!J54=0,"",SIGLES!J54)</f>
        <v>P25</v>
      </c>
      <c r="G59" s="48">
        <f>IF(SIGLES!M54=0,"",SIGLES!M54)</f>
        <v>1206</v>
      </c>
      <c r="H59" s="63">
        <f>IF(SIGLES!O54=0,"",SIGLES!O54)</f>
        <v>641</v>
      </c>
      <c r="I59" s="66">
        <f>IF(SIGLES!P54=0,"",SIGLES!P54)</f>
        <v>52</v>
      </c>
      <c r="J59" s="63">
        <f>IF(SIGLES!R54=0,"",SIGLES!R54)</f>
        <v>565</v>
      </c>
      <c r="K59" s="66">
        <f>IF(SIGLES!S54=0,"",SIGLES!S54)</f>
        <v>49</v>
      </c>
      <c r="L59" s="63">
        <f>IF(SIGLES!T54=0,"",SIGLES!T54)</f>
        <v>10</v>
      </c>
      <c r="M59" s="64">
        <f>IF(SIGLES!U54=0,"",SIGLES!U54)</f>
      </c>
      <c r="N59" s="64">
        <f>IF(SIGLES!V54=0,"",SIGLES!V54)</f>
      </c>
      <c r="O59" s="67">
        <f>IF(SIGLES!W54=0,"",SIGLES!W54)</f>
      </c>
      <c r="P59" s="65">
        <f>IF(SIGLES!X54=0,"",SIGLES!X54)</f>
      </c>
      <c r="Q59" t="str">
        <f>IF(B59="","",VLOOKUP(B59,Feuil1!$A$2:$E$1311,2,FALSE))</f>
        <v>MOREAU Mady</v>
      </c>
      <c r="R59" s="12" t="str">
        <f>IF(C59="","",VLOOKUP(C59,Feuil1!$B$2:$E$1311,2,FALSE))</f>
        <v>P25</v>
      </c>
      <c r="S59" s="12" t="str">
        <f>IF(C59="","",VLOOKUP(C59,Feuil1!$B$2:$E$1311,4,FALSE))</f>
        <v>6B</v>
      </c>
      <c r="T59" s="12" t="str">
        <f>IF(C59="","",VLOOKUP(C59,Feuil1!$B$2:$E$1311,3,FALSE))</f>
        <v>V</v>
      </c>
      <c r="U59" s="32">
        <f t="shared" si="0"/>
        <v>0</v>
      </c>
      <c r="V59" s="32">
        <f t="shared" si="1"/>
        <v>0</v>
      </c>
      <c r="W59" s="32">
        <f t="shared" si="2"/>
        <v>0</v>
      </c>
      <c r="X59" s="32">
        <f t="shared" si="3"/>
        <v>0</v>
      </c>
    </row>
    <row r="60" spans="1:24" ht="15.75">
      <c r="A60" s="46" t="str">
        <f>IF(SIGLES!A55=0,"",SIGLES!A55)</f>
        <v>53</v>
      </c>
      <c r="B60" s="46">
        <f>IF(SIGLES!B55=0,"",SIGLES!B55)</f>
        <v>1012022</v>
      </c>
      <c r="C60" s="62" t="str">
        <f>IF(SIGLES!C55=0,"",SIGLES!C55)</f>
        <v>POULLIN Michèle</v>
      </c>
      <c r="D60" s="63" t="str">
        <f>IF(SIGLES!F55=0,"",SIGLES!F55)</f>
        <v>D</v>
      </c>
      <c r="E60" s="64" t="str">
        <f>IF(SIGLES!G55=0,"",SIGLES!G55)</f>
        <v>6A</v>
      </c>
      <c r="F60" s="65" t="str">
        <f>IF(SIGLES!J55=0,"",SIGLES!J55)</f>
        <v>P25</v>
      </c>
      <c r="G60" s="48">
        <f>IF(SIGLES!M55=0,"",SIGLES!M55)</f>
        <v>1199</v>
      </c>
      <c r="H60" s="63">
        <f>IF(SIGLES!O55=0,"",SIGLES!O55)</f>
        <v>630</v>
      </c>
      <c r="I60" s="66">
        <f>IF(SIGLES!P55=0,"",SIGLES!P55)</f>
        <v>54</v>
      </c>
      <c r="J60" s="63">
        <f>IF(SIGLES!R55=0,"",SIGLES!R55)</f>
        <v>569</v>
      </c>
      <c r="K60" s="66">
        <f>IF(SIGLES!S55=0,"",SIGLES!S55)</f>
        <v>48</v>
      </c>
      <c r="L60" s="63">
        <f>IF(SIGLES!T55=0,"",SIGLES!T55)</f>
        <v>8</v>
      </c>
      <c r="M60" s="64">
        <f>IF(SIGLES!U55=0,"",SIGLES!U55)</f>
      </c>
      <c r="N60" s="64">
        <f>IF(SIGLES!V55=0,"",SIGLES!V55)</f>
      </c>
      <c r="O60" s="67">
        <f>IF(SIGLES!W55=0,"",SIGLES!W55)</f>
      </c>
      <c r="P60" s="65">
        <f>IF(SIGLES!X55=0,"",SIGLES!X55)</f>
      </c>
      <c r="Q60" t="str">
        <f>IF(B60="","",VLOOKUP(B60,Feuil1!$A$2:$E$1311,2,FALSE))</f>
        <v>POULLIN Michèle</v>
      </c>
      <c r="R60" s="12" t="str">
        <f>IF(C60="","",VLOOKUP(C60,Feuil1!$B$2:$E$1311,2,FALSE))</f>
        <v>P25</v>
      </c>
      <c r="S60" s="12" t="str">
        <f>IF(C60="","",VLOOKUP(C60,Feuil1!$B$2:$E$1311,4,FALSE))</f>
        <v>6A</v>
      </c>
      <c r="T60" s="12" t="str">
        <f>IF(C60="","",VLOOKUP(C60,Feuil1!$B$2:$E$1311,3,FALSE))</f>
        <v>D</v>
      </c>
      <c r="U60" s="32">
        <f t="shared" si="0"/>
        <v>0</v>
      </c>
      <c r="V60" s="32">
        <f t="shared" si="1"/>
        <v>0</v>
      </c>
      <c r="W60" s="32">
        <f t="shared" si="2"/>
        <v>0</v>
      </c>
      <c r="X60" s="32">
        <f t="shared" si="3"/>
        <v>0</v>
      </c>
    </row>
    <row r="61" spans="1:24" ht="15.75">
      <c r="A61" s="46" t="str">
        <f>IF(SIGLES!A56=0,"",SIGLES!A56)</f>
        <v>54</v>
      </c>
      <c r="B61" s="46">
        <f>IF(SIGLES!B56=0,"",SIGLES!B56)</f>
        <v>1128143</v>
      </c>
      <c r="C61" s="62" t="str">
        <f>IF(SIGLES!C56=0,"",SIGLES!C56)</f>
        <v>GOURDON Maryline</v>
      </c>
      <c r="D61" s="63" t="str">
        <f>IF(SIGLES!F56=0,"",SIGLES!F56)</f>
        <v>V</v>
      </c>
      <c r="E61" s="64" t="str">
        <f>IF(SIGLES!G56=0,"",SIGLES!G56)</f>
        <v>6A</v>
      </c>
      <c r="F61" s="65" t="str">
        <f>IF(SIGLES!J56=0,"",SIGLES!J56)</f>
        <v>P04</v>
      </c>
      <c r="G61" s="48">
        <f>IF(SIGLES!M56=0,"",SIGLES!M56)</f>
        <v>1188</v>
      </c>
      <c r="H61" s="63">
        <f>IF(SIGLES!O56=0,"",SIGLES!O56)</f>
        <v>607</v>
      </c>
      <c r="I61" s="66">
        <f>IF(SIGLES!P56=0,"",SIGLES!P56)</f>
        <v>55</v>
      </c>
      <c r="J61" s="63">
        <f>IF(SIGLES!R56=0,"",SIGLES!R56)</f>
        <v>581</v>
      </c>
      <c r="K61" s="66">
        <f>IF(SIGLES!S56=0,"",SIGLES!S56)</f>
        <v>46</v>
      </c>
      <c r="L61" s="63">
        <f>IF(SIGLES!T56=0,"",SIGLES!T56)</f>
        <v>6</v>
      </c>
      <c r="M61" s="64">
        <f>IF(SIGLES!U56=0,"",SIGLES!U56)</f>
      </c>
      <c r="N61" s="64">
        <f>IF(SIGLES!V56=0,"",SIGLES!V56)</f>
      </c>
      <c r="O61" s="67">
        <f>IF(SIGLES!W56=0,"",SIGLES!W56)</f>
      </c>
      <c r="P61" s="65">
        <f>IF(SIGLES!X56=0,"",SIGLES!X56)</f>
      </c>
      <c r="Q61" t="str">
        <f>IF(B61="","",VLOOKUP(B61,Feuil1!$A$2:$E$1311,2,FALSE))</f>
        <v>GOURDON Maryline</v>
      </c>
      <c r="R61" s="12" t="str">
        <f>IF(C61="","",VLOOKUP(C61,Feuil1!$B$2:$E$1311,2,FALSE))</f>
        <v>P04</v>
      </c>
      <c r="S61" s="12" t="str">
        <f>IF(C61="","",VLOOKUP(C61,Feuil1!$B$2:$E$1311,4,FALSE))</f>
        <v>6A</v>
      </c>
      <c r="T61" s="12" t="str">
        <f>IF(C61="","",VLOOKUP(C61,Feuil1!$B$2:$E$1311,3,FALSE))</f>
        <v>V</v>
      </c>
      <c r="U61" s="32">
        <f t="shared" si="0"/>
        <v>0</v>
      </c>
      <c r="V61" s="32">
        <f t="shared" si="1"/>
        <v>0</v>
      </c>
      <c r="W61" s="32">
        <f t="shared" si="2"/>
        <v>0</v>
      </c>
      <c r="X61" s="32">
        <f t="shared" si="3"/>
        <v>0</v>
      </c>
    </row>
    <row r="62" spans="1:24" ht="15.75">
      <c r="A62" s="46" t="str">
        <f>IF(SIGLES!A57=0,"",SIGLES!A57)</f>
        <v>55</v>
      </c>
      <c r="B62" s="46">
        <f>IF(SIGLES!B57=0,"",SIGLES!B57)</f>
        <v>1015352</v>
      </c>
      <c r="C62" s="62" t="str">
        <f>IF(SIGLES!C57=0,"",SIGLES!C57)</f>
        <v>PELLOUARD Armelle</v>
      </c>
      <c r="D62" s="63" t="str">
        <f>IF(SIGLES!F57=0,"",SIGLES!F57)</f>
        <v>V</v>
      </c>
      <c r="E62" s="64" t="str">
        <f>IF(SIGLES!G57=0,"",SIGLES!G57)</f>
        <v>7</v>
      </c>
      <c r="F62" s="65" t="str">
        <f>IF(SIGLES!J57=0,"",SIGLES!J57)</f>
        <v>P02</v>
      </c>
      <c r="G62" s="48">
        <f>IF(SIGLES!M57=0,"",SIGLES!M57)</f>
        <v>1168</v>
      </c>
      <c r="H62" s="63">
        <f>IF(SIGLES!O57=0,"",SIGLES!O57)</f>
        <v>649</v>
      </c>
      <c r="I62" s="66">
        <f>IF(SIGLES!P57=0,"",SIGLES!P57)</f>
        <v>51</v>
      </c>
      <c r="J62" s="63">
        <f>IF(SIGLES!R57=0,"",SIGLES!R57)</f>
        <v>519</v>
      </c>
      <c r="K62" s="66">
        <f>IF(SIGLES!S57=0,"",SIGLES!S57)</f>
        <v>53</v>
      </c>
      <c r="L62" s="63">
        <f>IF(SIGLES!T57=0,"",SIGLES!T57)</f>
        <v>4</v>
      </c>
      <c r="M62" s="64">
        <f>IF(SIGLES!U57=0,"",SIGLES!U57)</f>
      </c>
      <c r="N62" s="64">
        <f>IF(SIGLES!V57=0,"",SIGLES!V57)</f>
      </c>
      <c r="O62" s="67">
        <f>IF(SIGLES!W57=0,"",SIGLES!W57)</f>
      </c>
      <c r="P62" s="65">
        <f>IF(SIGLES!X57=0,"",SIGLES!X57)</f>
      </c>
      <c r="Q62" t="str">
        <f>IF(B62="","",VLOOKUP(B62,Feuil1!$A$2:$E$1311,2,FALSE))</f>
        <v>PELLOUARD Armelle</v>
      </c>
      <c r="R62" s="12" t="str">
        <f>IF(C62="","",VLOOKUP(C62,Feuil1!$B$2:$E$1311,2,FALSE))</f>
        <v>P02</v>
      </c>
      <c r="S62" s="12" t="str">
        <f>IF(C62="","",VLOOKUP(C62,Feuil1!$B$2:$E$1311,4,FALSE))</f>
        <v>7</v>
      </c>
      <c r="T62" s="12" t="str">
        <f>IF(C62="","",VLOOKUP(C62,Feuil1!$B$2:$E$1311,3,FALSE))</f>
        <v>V</v>
      </c>
      <c r="U62" s="32">
        <f t="shared" si="0"/>
        <v>0</v>
      </c>
      <c r="V62" s="32">
        <f t="shared" si="1"/>
        <v>0</v>
      </c>
      <c r="W62" s="32">
        <f t="shared" si="2"/>
        <v>0</v>
      </c>
      <c r="X62" s="32">
        <f t="shared" si="3"/>
        <v>0</v>
      </c>
    </row>
    <row r="63" spans="1:24" ht="15.75">
      <c r="A63" s="46" t="str">
        <f>IF(SIGLES!A58=0,"",SIGLES!A58)</f>
        <v>56</v>
      </c>
      <c r="B63" s="46">
        <f>IF(SIGLES!B58=0,"",SIGLES!B58)</f>
        <v>1017819</v>
      </c>
      <c r="C63" s="62" t="str">
        <f>IF(SIGLES!C58=0,"",SIGLES!C58)</f>
        <v>PEGUY Catherine</v>
      </c>
      <c r="D63" s="63" t="str">
        <f>IF(SIGLES!F58=0,"",SIGLES!F58)</f>
        <v>S</v>
      </c>
      <c r="E63" s="64" t="str">
        <f>IF(SIGLES!G58=0,"",SIGLES!G58)</f>
        <v>7</v>
      </c>
      <c r="F63" s="65" t="str">
        <f>IF(SIGLES!J58=0,"",SIGLES!J58)</f>
        <v>P19</v>
      </c>
      <c r="G63" s="48">
        <f>IF(SIGLES!M58=0,"",SIGLES!M58)</f>
        <v>1043</v>
      </c>
      <c r="H63" s="63">
        <f>IF(SIGLES!O58=0,"",SIGLES!O58)</f>
        <v>553</v>
      </c>
      <c r="I63" s="66">
        <f>IF(SIGLES!P58=0,"",SIGLES!P58)</f>
        <v>56</v>
      </c>
      <c r="J63" s="63">
        <f>IF(SIGLES!R58=0,"",SIGLES!R58)</f>
        <v>490</v>
      </c>
      <c r="K63" s="66">
        <f>IF(SIGLES!S58=0,"",SIGLES!S58)</f>
        <v>55</v>
      </c>
      <c r="L63" s="63">
        <f>IF(SIGLES!T58=0,"",SIGLES!T58)</f>
        <v>2</v>
      </c>
      <c r="M63" s="64">
        <f>IF(SIGLES!U58=0,"",SIGLES!U58)</f>
      </c>
      <c r="N63" s="64">
        <f>IF(SIGLES!V58=0,"",SIGLES!V58)</f>
      </c>
      <c r="O63" s="67">
        <f>IF(SIGLES!W58=0,"",SIGLES!W58)</f>
      </c>
      <c r="P63" s="65">
        <f>IF(SIGLES!X58=0,"",SIGLES!X58)</f>
      </c>
      <c r="Q63" t="str">
        <f>IF(B63="","",VLOOKUP(B63,Feuil1!$A$2:$E$1311,2,FALSE))</f>
        <v>PEGUY Catherine</v>
      </c>
      <c r="R63" s="12" t="str">
        <f>IF(C63="","",VLOOKUP(C63,Feuil1!$B$2:$E$1311,2,FALSE))</f>
        <v>P19</v>
      </c>
      <c r="S63" s="12" t="str">
        <f>IF(C63="","",VLOOKUP(C63,Feuil1!$B$2:$E$1311,4,FALSE))</f>
        <v>7</v>
      </c>
      <c r="T63" s="12" t="str">
        <f>IF(C63="","",VLOOKUP(C63,Feuil1!$B$2:$E$1311,3,FALSE))</f>
        <v>S</v>
      </c>
      <c r="U63" s="32">
        <f t="shared" si="0"/>
        <v>0</v>
      </c>
      <c r="V63" s="32">
        <f t="shared" si="1"/>
        <v>0</v>
      </c>
      <c r="W63" s="32">
        <f t="shared" si="2"/>
        <v>0</v>
      </c>
      <c r="X63" s="32">
        <f t="shared" si="3"/>
        <v>0</v>
      </c>
    </row>
    <row r="64" spans="1:24" ht="15.75">
      <c r="A64" s="46">
        <f>IF(SIGLES!A59=0,"",SIGLES!A59)</f>
      </c>
      <c r="B64" s="46">
        <f>IF(SIGLES!B59=0,"",SIGLES!B59)</f>
      </c>
      <c r="C64" s="62">
        <f>IF(SIGLES!C59=0,"",SIGLES!C59)</f>
      </c>
      <c r="D64" s="63">
        <f>IF(SIGLES!F59=0,"",SIGLES!F59)</f>
      </c>
      <c r="E64" s="64">
        <f>IF(SIGLES!G59=0,"",SIGLES!G59)</f>
      </c>
      <c r="F64" s="65">
        <f>IF(SIGLES!J59=0,"",SIGLES!J59)</f>
      </c>
      <c r="G64" s="48">
        <f>IF(SIGLES!M59=0,"",SIGLES!M59)</f>
      </c>
      <c r="H64" s="63">
        <f>IF(SIGLES!O59=0,"",SIGLES!O59)</f>
      </c>
      <c r="I64" s="66">
        <f>IF(SIGLES!P59=0,"",SIGLES!P59)</f>
      </c>
      <c r="J64" s="63">
        <f>IF(SIGLES!R59=0,"",SIGLES!R59)</f>
      </c>
      <c r="K64" s="66">
        <f>IF(SIGLES!S59=0,"",SIGLES!S59)</f>
      </c>
      <c r="L64" s="63">
        <f>IF(SIGLES!T59=0,"",SIGLES!T59)</f>
      </c>
      <c r="M64" s="64">
        <f>IF(SIGLES!U59=0,"",SIGLES!U59)</f>
      </c>
      <c r="N64" s="64">
        <f>IF(SIGLES!V59=0,"",SIGLES!V59)</f>
      </c>
      <c r="O64" s="67">
        <f>IF(SIGLES!W59=0,"",SIGLES!W59)</f>
      </c>
      <c r="P64" s="65">
        <f>IF(SIGLES!X59=0,"",SIGLES!X59)</f>
      </c>
      <c r="Q64">
        <f>IF(B64="","",VLOOKUP(B64,Feuil1!$A$2:$E$1311,2,FALSE))</f>
      </c>
      <c r="R64" s="12">
        <f>IF(C64="","",VLOOKUP(C64,Feuil1!$B$2:$E$1311,2,FALSE))</f>
      </c>
      <c r="S64" s="12">
        <f>IF(C64="","",VLOOKUP(C64,Feuil1!$B$2:$E$1311,4,FALSE))</f>
      </c>
      <c r="T64" s="12">
        <f>IF(C64="","",VLOOKUP(C64,Feuil1!$B$2:$E$1311,3,FALSE))</f>
      </c>
      <c r="U64" s="32">
        <f t="shared" si="0"/>
      </c>
      <c r="V64" s="32">
        <f t="shared" si="1"/>
      </c>
      <c r="W64" s="32">
        <f t="shared" si="2"/>
      </c>
      <c r="X64" s="32">
        <f t="shared" si="3"/>
      </c>
    </row>
    <row r="65" spans="1:24" ht="15.75">
      <c r="A65" s="46">
        <f>IF(SIGLES!A60=0,"",SIGLES!A60)</f>
      </c>
      <c r="B65" s="46">
        <f>IF(SIGLES!B60=0,"",SIGLES!B60)</f>
      </c>
      <c r="C65" s="62">
        <f>IF(SIGLES!C60=0,"",SIGLES!C60)</f>
      </c>
      <c r="D65" s="63">
        <f>IF(SIGLES!F60=0,"",SIGLES!F60)</f>
      </c>
      <c r="E65" s="64">
        <f>IF(SIGLES!G60=0,"",SIGLES!G60)</f>
      </c>
      <c r="F65" s="65">
        <f>IF(SIGLES!J60=0,"",SIGLES!J60)</f>
      </c>
      <c r="G65" s="48">
        <f>IF(SIGLES!M60=0,"",SIGLES!M60)</f>
      </c>
      <c r="H65" s="63">
        <f>IF(SIGLES!O60=0,"",SIGLES!O60)</f>
      </c>
      <c r="I65" s="66">
        <f>IF(SIGLES!P60=0,"",SIGLES!P60)</f>
      </c>
      <c r="J65" s="63">
        <f>IF(SIGLES!R60=0,"",SIGLES!R60)</f>
      </c>
      <c r="K65" s="66">
        <f>IF(SIGLES!S60=0,"",SIGLES!S60)</f>
      </c>
      <c r="L65" s="63">
        <f>IF(SIGLES!T60=0,"",SIGLES!T60)</f>
      </c>
      <c r="M65" s="64">
        <f>IF(SIGLES!U60=0,"",SIGLES!U60)</f>
      </c>
      <c r="N65" s="64">
        <f>IF(SIGLES!V60=0,"",SIGLES!V60)</f>
      </c>
      <c r="O65" s="67">
        <f>IF(SIGLES!W60=0,"",SIGLES!W60)</f>
      </c>
      <c r="P65" s="65">
        <f>IF(SIGLES!X60=0,"",SIGLES!X60)</f>
      </c>
      <c r="Q65">
        <f>IF(B65="","",VLOOKUP(B65,Feuil1!$A$2:$E$1311,2,FALSE))</f>
      </c>
      <c r="R65" s="12">
        <f>IF(C65="","",VLOOKUP(C65,Feuil1!$B$2:$E$1311,2,FALSE))</f>
      </c>
      <c r="S65" s="12">
        <f>IF(C65="","",VLOOKUP(C65,Feuil1!$B$2:$E$1311,4,FALSE))</f>
      </c>
      <c r="T65" s="12">
        <f>IF(C65="","",VLOOKUP(C65,Feuil1!$B$2:$E$1311,3,FALSE))</f>
      </c>
      <c r="U65" s="32">
        <f t="shared" si="0"/>
      </c>
      <c r="V65" s="32">
        <f t="shared" si="1"/>
      </c>
      <c r="W65" s="32">
        <f t="shared" si="2"/>
      </c>
      <c r="X65" s="32">
        <f t="shared" si="3"/>
      </c>
    </row>
    <row r="66" spans="1:24" ht="15.75">
      <c r="A66" s="46">
        <f>IF(SIGLES!A61=0,"",SIGLES!A61)</f>
      </c>
      <c r="B66" s="46">
        <f>IF(SIGLES!B61=0,"",SIGLES!B61)</f>
      </c>
      <c r="C66" s="62">
        <f>IF(SIGLES!C61=0,"",SIGLES!C61)</f>
      </c>
      <c r="D66" s="63">
        <f>IF(SIGLES!F61=0,"",SIGLES!F61)</f>
      </c>
      <c r="E66" s="64">
        <f>IF(SIGLES!G61=0,"",SIGLES!G61)</f>
      </c>
      <c r="F66" s="65">
        <f>IF(SIGLES!J61=0,"",SIGLES!J61)</f>
      </c>
      <c r="G66" s="48">
        <f>IF(SIGLES!M61=0,"",SIGLES!M61)</f>
      </c>
      <c r="H66" s="63">
        <f>IF(SIGLES!O61=0,"",SIGLES!O61)</f>
      </c>
      <c r="I66" s="66">
        <f>IF(SIGLES!P61=0,"",SIGLES!P61)</f>
      </c>
      <c r="J66" s="63">
        <f>IF(SIGLES!R61=0,"",SIGLES!R61)</f>
      </c>
      <c r="K66" s="66">
        <f>IF(SIGLES!S61=0,"",SIGLES!S61)</f>
      </c>
      <c r="L66" s="63">
        <f>IF(SIGLES!T61=0,"",SIGLES!T61)</f>
      </c>
      <c r="M66" s="64">
        <f>IF(SIGLES!U61=0,"",SIGLES!U61)</f>
      </c>
      <c r="N66" s="64">
        <f>IF(SIGLES!V61=0,"",SIGLES!V61)</f>
      </c>
      <c r="O66" s="67">
        <f>IF(SIGLES!W61=0,"",SIGLES!W61)</f>
      </c>
      <c r="P66" s="65">
        <f>IF(SIGLES!X61=0,"",SIGLES!X61)</f>
      </c>
      <c r="Q66">
        <f>IF(B66="","",VLOOKUP(B66,Feuil1!$A$2:$E$1311,2,FALSE))</f>
      </c>
      <c r="R66" s="12">
        <f>IF(C66="","",VLOOKUP(C66,Feuil1!$B$2:$E$1311,2,FALSE))</f>
      </c>
      <c r="S66" s="12">
        <f>IF(C66="","",VLOOKUP(C66,Feuil1!$B$2:$E$1311,4,FALSE))</f>
      </c>
      <c r="T66" s="12">
        <f>IF(C66="","",VLOOKUP(C66,Feuil1!$B$2:$E$1311,3,FALSE))</f>
      </c>
      <c r="U66" s="32">
        <f t="shared" si="0"/>
      </c>
      <c r="V66" s="32">
        <f t="shared" si="1"/>
      </c>
      <c r="W66" s="32">
        <f t="shared" si="2"/>
      </c>
      <c r="X66" s="32">
        <f t="shared" si="3"/>
      </c>
    </row>
    <row r="67" spans="1:24" ht="15.75">
      <c r="A67" s="46">
        <f>IF(SIGLES!A62=0,"",SIGLES!A62)</f>
      </c>
      <c r="B67" s="46">
        <f>IF(SIGLES!B62=0,"",SIGLES!B62)</f>
      </c>
      <c r="C67" s="62">
        <f>IF(SIGLES!C62=0,"",SIGLES!C62)</f>
      </c>
      <c r="D67" s="63">
        <f>IF(SIGLES!F62=0,"",SIGLES!F62)</f>
      </c>
      <c r="E67" s="64">
        <f>IF(SIGLES!G62=0,"",SIGLES!G62)</f>
      </c>
      <c r="F67" s="65">
        <f>IF(SIGLES!J62=0,"",SIGLES!J62)</f>
      </c>
      <c r="G67" s="48">
        <f>IF(SIGLES!M62=0,"",SIGLES!M62)</f>
      </c>
      <c r="H67" s="63">
        <f>IF(SIGLES!O62=0,"",SIGLES!O62)</f>
      </c>
      <c r="I67" s="66">
        <f>IF(SIGLES!P62=0,"",SIGLES!P62)</f>
      </c>
      <c r="J67" s="63">
        <f>IF(SIGLES!R62=0,"",SIGLES!R62)</f>
      </c>
      <c r="K67" s="66">
        <f>IF(SIGLES!S62=0,"",SIGLES!S62)</f>
      </c>
      <c r="L67" s="63">
        <f>IF(SIGLES!T62=0,"",SIGLES!T62)</f>
      </c>
      <c r="M67" s="64">
        <f>IF(SIGLES!U62=0,"",SIGLES!U62)</f>
      </c>
      <c r="N67" s="64">
        <f>IF(SIGLES!V62=0,"",SIGLES!V62)</f>
      </c>
      <c r="O67" s="67">
        <f>IF(SIGLES!W62=0,"",SIGLES!W62)</f>
      </c>
      <c r="P67" s="65">
        <f>IF(SIGLES!X62=0,"",SIGLES!X62)</f>
      </c>
      <c r="Q67">
        <f>IF(B67="","",VLOOKUP(B67,Feuil1!$A$2:$E$1311,2,FALSE))</f>
      </c>
      <c r="R67" s="12">
        <f>IF(C67="","",VLOOKUP(C67,Feuil1!$B$2:$E$1311,2,FALSE))</f>
      </c>
      <c r="S67" s="12">
        <f>IF(C67="","",VLOOKUP(C67,Feuil1!$B$2:$E$1311,4,FALSE))</f>
      </c>
      <c r="T67" s="12">
        <f>IF(C67="","",VLOOKUP(C67,Feuil1!$B$2:$E$1311,3,FALSE))</f>
      </c>
      <c r="U67" s="32">
        <f t="shared" si="0"/>
      </c>
      <c r="V67" s="32">
        <f t="shared" si="1"/>
      </c>
      <c r="W67" s="32">
        <f t="shared" si="2"/>
      </c>
      <c r="X67" s="32">
        <f t="shared" si="3"/>
      </c>
    </row>
    <row r="68" spans="1:24" ht="15.75">
      <c r="A68" s="46">
        <f>IF(SIGLES!A63=0,"",SIGLES!A63)</f>
      </c>
      <c r="B68" s="46">
        <f>IF(SIGLES!B63=0,"",SIGLES!B63)</f>
      </c>
      <c r="C68" s="62">
        <f>IF(SIGLES!C63=0,"",SIGLES!C63)</f>
      </c>
      <c r="D68" s="63">
        <f>IF(SIGLES!F63=0,"",SIGLES!F63)</f>
      </c>
      <c r="E68" s="64">
        <f>IF(SIGLES!G63=0,"",SIGLES!G63)</f>
      </c>
      <c r="F68" s="65">
        <f>IF(SIGLES!J63=0,"",SIGLES!J63)</f>
      </c>
      <c r="G68" s="48">
        <f>IF(SIGLES!M63=0,"",SIGLES!M63)</f>
      </c>
      <c r="H68" s="63">
        <f>IF(SIGLES!O63=0,"",SIGLES!O63)</f>
      </c>
      <c r="I68" s="66">
        <f>IF(SIGLES!P63=0,"",SIGLES!P63)</f>
      </c>
      <c r="J68" s="63">
        <f>IF(SIGLES!R63=0,"",SIGLES!R63)</f>
      </c>
      <c r="K68" s="66">
        <f>IF(SIGLES!S63=0,"",SIGLES!S63)</f>
      </c>
      <c r="L68" s="63">
        <f>IF(SIGLES!T63=0,"",SIGLES!T63)</f>
      </c>
      <c r="M68" s="64">
        <f>IF(SIGLES!U63=0,"",SIGLES!U63)</f>
      </c>
      <c r="N68" s="64">
        <f>IF(SIGLES!V63=0,"",SIGLES!V63)</f>
      </c>
      <c r="O68" s="67">
        <f>IF(SIGLES!W63=0,"",SIGLES!W63)</f>
      </c>
      <c r="P68" s="65">
        <f>IF(SIGLES!X63=0,"",SIGLES!X63)</f>
      </c>
      <c r="Q68">
        <f>IF(B68="","",VLOOKUP(B68,Feuil1!$A$2:$E$1311,2,FALSE))</f>
      </c>
      <c r="R68" s="12">
        <f>IF(C68="","",VLOOKUP(C68,Feuil1!$B$2:$E$1311,2,FALSE))</f>
      </c>
      <c r="S68" s="12">
        <f>IF(C68="","",VLOOKUP(C68,Feuil1!$B$2:$E$1311,4,FALSE))</f>
      </c>
      <c r="T68" s="12">
        <f>IF(C68="","",VLOOKUP(C68,Feuil1!$B$2:$E$1311,3,FALSE))</f>
      </c>
      <c r="U68" s="32">
        <f t="shared" si="0"/>
      </c>
      <c r="V68" s="32">
        <f t="shared" si="1"/>
      </c>
      <c r="W68" s="32">
        <f t="shared" si="2"/>
      </c>
      <c r="X68" s="32">
        <f t="shared" si="3"/>
      </c>
    </row>
    <row r="69" spans="1:24" ht="15.75">
      <c r="A69" s="46">
        <f>IF(SIGLES!A64=0,"",SIGLES!A64)</f>
      </c>
      <c r="B69" s="46">
        <f>IF(SIGLES!B64=0,"",SIGLES!B64)</f>
      </c>
      <c r="C69" s="62">
        <f>IF(SIGLES!C64=0,"",SIGLES!C64)</f>
      </c>
      <c r="D69" s="63">
        <f>IF(SIGLES!F64=0,"",SIGLES!F64)</f>
      </c>
      <c r="E69" s="64">
        <f>IF(SIGLES!G64=0,"",SIGLES!G64)</f>
      </c>
      <c r="F69" s="65">
        <f>IF(SIGLES!J64=0,"",SIGLES!J64)</f>
      </c>
      <c r="G69" s="48">
        <f>IF(SIGLES!M64=0,"",SIGLES!M64)</f>
      </c>
      <c r="H69" s="63">
        <f>IF(SIGLES!O64=0,"",SIGLES!O64)</f>
      </c>
      <c r="I69" s="66">
        <f>IF(SIGLES!P64=0,"",SIGLES!P64)</f>
      </c>
      <c r="J69" s="63">
        <f>IF(SIGLES!R64=0,"",SIGLES!R64)</f>
      </c>
      <c r="K69" s="66">
        <f>IF(SIGLES!S64=0,"",SIGLES!S64)</f>
      </c>
      <c r="L69" s="63">
        <f>IF(SIGLES!T64=0,"",SIGLES!T64)</f>
      </c>
      <c r="M69" s="64">
        <f>IF(SIGLES!U64=0,"",SIGLES!U64)</f>
      </c>
      <c r="N69" s="64">
        <f>IF(SIGLES!V64=0,"",SIGLES!V64)</f>
      </c>
      <c r="O69" s="67">
        <f>IF(SIGLES!W64=0,"",SIGLES!W64)</f>
      </c>
      <c r="P69" s="65">
        <f>IF(SIGLES!X64=0,"",SIGLES!X64)</f>
      </c>
      <c r="Q69">
        <f>IF(B69="","",VLOOKUP(B69,Feuil1!$A$2:$E$1311,2,FALSE))</f>
      </c>
      <c r="R69" s="12">
        <f>IF(C69="","",VLOOKUP(C69,Feuil1!$B$2:$E$1311,2,FALSE))</f>
      </c>
      <c r="S69" s="12">
        <f>IF(C69="","",VLOOKUP(C69,Feuil1!$B$2:$E$1311,4,FALSE))</f>
      </c>
      <c r="T69" s="12">
        <f>IF(C69="","",VLOOKUP(C69,Feuil1!$B$2:$E$1311,3,FALSE))</f>
      </c>
      <c r="U69" s="32">
        <f t="shared" si="0"/>
      </c>
      <c r="V69" s="32">
        <f t="shared" si="1"/>
      </c>
      <c r="W69" s="32">
        <f t="shared" si="2"/>
      </c>
      <c r="X69" s="32">
        <f t="shared" si="3"/>
      </c>
    </row>
    <row r="70" spans="1:24" ht="15.75">
      <c r="A70" s="46">
        <f>IF(SIGLES!A65=0,"",SIGLES!A65)</f>
      </c>
      <c r="B70" s="46">
        <f>IF(SIGLES!B65=0,"",SIGLES!B65)</f>
      </c>
      <c r="C70" s="62">
        <f>IF(SIGLES!C65=0,"",SIGLES!C65)</f>
      </c>
      <c r="D70" s="63">
        <f>IF(SIGLES!F65=0,"",SIGLES!F65)</f>
      </c>
      <c r="E70" s="64">
        <f>IF(SIGLES!G65=0,"",SIGLES!G65)</f>
      </c>
      <c r="F70" s="65">
        <f>IF(SIGLES!J65=0,"",SIGLES!J65)</f>
      </c>
      <c r="G70" s="48">
        <f>IF(SIGLES!M65=0,"",SIGLES!M65)</f>
      </c>
      <c r="H70" s="63">
        <f>IF(SIGLES!O65=0,"",SIGLES!O65)</f>
      </c>
      <c r="I70" s="66">
        <f>IF(SIGLES!P65=0,"",SIGLES!P65)</f>
      </c>
      <c r="J70" s="63">
        <f>IF(SIGLES!R65=0,"",SIGLES!R65)</f>
      </c>
      <c r="K70" s="66">
        <f>IF(SIGLES!S65=0,"",SIGLES!S65)</f>
      </c>
      <c r="L70" s="63">
        <f>IF(SIGLES!T65=0,"",SIGLES!T65)</f>
      </c>
      <c r="M70" s="64">
        <f>IF(SIGLES!U65=0,"",SIGLES!U65)</f>
      </c>
      <c r="N70" s="64">
        <f>IF(SIGLES!V65=0,"",SIGLES!V65)</f>
      </c>
      <c r="O70" s="67">
        <f>IF(SIGLES!W65=0,"",SIGLES!W65)</f>
      </c>
      <c r="P70" s="65">
        <f>IF(SIGLES!X65=0,"",SIGLES!X65)</f>
      </c>
      <c r="Q70">
        <f>IF(B70="","",VLOOKUP(B70,Feuil1!$A$2:$E$1311,2,FALSE))</f>
      </c>
      <c r="R70" s="12">
        <f>IF(C70="","",VLOOKUP(C70,Feuil1!$B$2:$E$1311,2,FALSE))</f>
      </c>
      <c r="S70" s="12">
        <f>IF(C70="","",VLOOKUP(C70,Feuil1!$B$2:$E$1311,4,FALSE))</f>
      </c>
      <c r="T70" s="12">
        <f>IF(C70="","",VLOOKUP(C70,Feuil1!$B$2:$E$1311,3,FALSE))</f>
      </c>
      <c r="U70" s="32">
        <f t="shared" si="0"/>
      </c>
      <c r="V70" s="32">
        <f t="shared" si="1"/>
      </c>
      <c r="W70" s="32">
        <f t="shared" si="2"/>
      </c>
      <c r="X70" s="32">
        <f t="shared" si="3"/>
      </c>
    </row>
    <row r="71" spans="1:24" ht="15.75">
      <c r="A71" s="46">
        <f>IF(SIGLES!A66=0,"",SIGLES!A66)</f>
      </c>
      <c r="B71" s="46">
        <f>IF(SIGLES!B66=0,"",SIGLES!B66)</f>
      </c>
      <c r="C71" s="62">
        <f>IF(SIGLES!C66=0,"",SIGLES!C66)</f>
      </c>
      <c r="D71" s="63">
        <f>IF(SIGLES!F66=0,"",SIGLES!F66)</f>
      </c>
      <c r="E71" s="64">
        <f>IF(SIGLES!G66=0,"",SIGLES!G66)</f>
      </c>
      <c r="F71" s="65">
        <f>IF(SIGLES!J66=0,"",SIGLES!J66)</f>
      </c>
      <c r="G71" s="48">
        <f>IF(SIGLES!M66=0,"",SIGLES!M66)</f>
      </c>
      <c r="H71" s="63">
        <f>IF(SIGLES!O66=0,"",SIGLES!O66)</f>
      </c>
      <c r="I71" s="66">
        <f>IF(SIGLES!P66=0,"",SIGLES!P66)</f>
      </c>
      <c r="J71" s="63">
        <f>IF(SIGLES!R66=0,"",SIGLES!R66)</f>
      </c>
      <c r="K71" s="66">
        <f>IF(SIGLES!S66=0,"",SIGLES!S66)</f>
      </c>
      <c r="L71" s="63">
        <f>IF(SIGLES!T66=0,"",SIGLES!T66)</f>
      </c>
      <c r="M71" s="64">
        <f>IF(SIGLES!U66=0,"",SIGLES!U66)</f>
      </c>
      <c r="N71" s="64">
        <f>IF(SIGLES!V66=0,"",SIGLES!V66)</f>
      </c>
      <c r="O71" s="67">
        <f>IF(SIGLES!W66=0,"",SIGLES!W66)</f>
      </c>
      <c r="P71" s="65">
        <f>IF(SIGLES!X66=0,"",SIGLES!X66)</f>
      </c>
      <c r="Q71">
        <f>IF(B71="","",VLOOKUP(B71,Feuil1!$A$2:$E$1311,2,FALSE))</f>
      </c>
      <c r="R71" s="12">
        <f>IF(C71="","",VLOOKUP(C71,Feuil1!$B$2:$E$1311,2,FALSE))</f>
      </c>
      <c r="S71" s="12">
        <f>IF(C71="","",VLOOKUP(C71,Feuil1!$B$2:$E$1311,4,FALSE))</f>
      </c>
      <c r="T71" s="12">
        <f>IF(C71="","",VLOOKUP(C71,Feuil1!$B$2:$E$1311,3,FALSE))</f>
      </c>
      <c r="U71" s="32">
        <f t="shared" si="0"/>
      </c>
      <c r="V71" s="32">
        <f t="shared" si="1"/>
      </c>
      <c r="W71" s="32">
        <f t="shared" si="2"/>
      </c>
      <c r="X71" s="32">
        <f t="shared" si="3"/>
      </c>
    </row>
    <row r="72" spans="1:24" ht="15.75">
      <c r="A72" s="46">
        <f>IF(SIGLES!A67=0,"",SIGLES!A67)</f>
      </c>
      <c r="B72" s="46">
        <f>IF(SIGLES!B67=0,"",SIGLES!B67)</f>
      </c>
      <c r="C72" s="62">
        <f>IF(SIGLES!C67=0,"",SIGLES!C67)</f>
      </c>
      <c r="D72" s="63">
        <f>IF(SIGLES!F67=0,"",SIGLES!F67)</f>
      </c>
      <c r="E72" s="64">
        <f>IF(SIGLES!G67=0,"",SIGLES!G67)</f>
      </c>
      <c r="F72" s="65">
        <f>IF(SIGLES!J67=0,"",SIGLES!J67)</f>
      </c>
      <c r="G72" s="48">
        <f>IF(SIGLES!M67=0,"",SIGLES!M67)</f>
      </c>
      <c r="H72" s="63">
        <f>IF(SIGLES!O67=0,"",SIGLES!O67)</f>
      </c>
      <c r="I72" s="66">
        <f>IF(SIGLES!P67=0,"",SIGLES!P67)</f>
      </c>
      <c r="J72" s="63">
        <f>IF(SIGLES!R67=0,"",SIGLES!R67)</f>
      </c>
      <c r="K72" s="66">
        <f>IF(SIGLES!S67=0,"",SIGLES!S67)</f>
      </c>
      <c r="L72" s="63">
        <f>IF(SIGLES!T67=0,"",SIGLES!T67)</f>
      </c>
      <c r="M72" s="64">
        <f>IF(SIGLES!U67=0,"",SIGLES!U67)</f>
      </c>
      <c r="N72" s="64">
        <f>IF(SIGLES!V67=0,"",SIGLES!V67)</f>
      </c>
      <c r="O72" s="67">
        <f>IF(SIGLES!W67=0,"",SIGLES!W67)</f>
      </c>
      <c r="P72" s="65">
        <f>IF(SIGLES!X67=0,"",SIGLES!X67)</f>
      </c>
      <c r="Q72">
        <f>IF(B72="","",VLOOKUP(B72,Feuil1!$A$2:$E$1311,2,FALSE))</f>
      </c>
      <c r="R72" s="12">
        <f>IF(C72="","",VLOOKUP(C72,Feuil1!$B$2:$E$1311,2,FALSE))</f>
      </c>
      <c r="S72" s="12">
        <f>IF(C72="","",VLOOKUP(C72,Feuil1!$B$2:$E$1311,4,FALSE))</f>
      </c>
      <c r="T72" s="12">
        <f>IF(C72="","",VLOOKUP(C72,Feuil1!$B$2:$E$1311,3,FALSE))</f>
      </c>
      <c r="U72" s="32">
        <f t="shared" si="0"/>
      </c>
      <c r="V72" s="32">
        <f t="shared" si="1"/>
      </c>
      <c r="W72" s="32">
        <f t="shared" si="2"/>
      </c>
      <c r="X72" s="32">
        <f t="shared" si="3"/>
      </c>
    </row>
    <row r="73" spans="1:24" ht="15.75">
      <c r="A73" s="46">
        <f>IF(SIGLES!A68=0,"",SIGLES!A68)</f>
      </c>
      <c r="B73" s="46">
        <f>IF(SIGLES!B68=0,"",SIGLES!B68)</f>
      </c>
      <c r="C73" s="62">
        <f>IF(SIGLES!C68=0,"",SIGLES!C68)</f>
      </c>
      <c r="D73" s="63">
        <f>IF(SIGLES!F68=0,"",SIGLES!F68)</f>
      </c>
      <c r="E73" s="64">
        <f>IF(SIGLES!G68=0,"",SIGLES!G68)</f>
      </c>
      <c r="F73" s="65">
        <f>IF(SIGLES!J68=0,"",SIGLES!J68)</f>
      </c>
      <c r="G73" s="48">
        <f>IF(SIGLES!M68=0,"",SIGLES!M68)</f>
      </c>
      <c r="H73" s="63">
        <f>IF(SIGLES!O68=0,"",SIGLES!O68)</f>
      </c>
      <c r="I73" s="66">
        <f>IF(SIGLES!P68=0,"",SIGLES!P68)</f>
      </c>
      <c r="J73" s="63">
        <f>IF(SIGLES!R68=0,"",SIGLES!R68)</f>
      </c>
      <c r="K73" s="66">
        <f>IF(SIGLES!S68=0,"",SIGLES!S68)</f>
      </c>
      <c r="L73" s="63">
        <f>IF(SIGLES!T68=0,"",SIGLES!T68)</f>
      </c>
      <c r="M73" s="64">
        <f>IF(SIGLES!U68=0,"",SIGLES!U68)</f>
      </c>
      <c r="N73" s="64">
        <f>IF(SIGLES!V68=0,"",SIGLES!V68)</f>
      </c>
      <c r="O73" s="67">
        <f>IF(SIGLES!W68=0,"",SIGLES!W68)</f>
      </c>
      <c r="P73" s="65">
        <f>IF(SIGLES!X68=0,"",SIGLES!X68)</f>
      </c>
      <c r="Q73">
        <f>IF(B73="","",VLOOKUP(B73,Feuil1!$A$2:$E$1311,2,FALSE))</f>
      </c>
      <c r="R73" s="12">
        <f>IF(C73="","",VLOOKUP(C73,Feuil1!$B$2:$E$1311,2,FALSE))</f>
      </c>
      <c r="S73" s="12">
        <f>IF(C73="","",VLOOKUP(C73,Feuil1!$B$2:$E$1311,4,FALSE))</f>
      </c>
      <c r="T73" s="12">
        <f>IF(C73="","",VLOOKUP(C73,Feuil1!$B$2:$E$1311,3,FALSE))</f>
      </c>
      <c r="U73" s="32">
        <f aca="true" t="shared" si="4" ref="U73:U136">IF(ISNA(C73),1,IF(C73="","",IF(C73=Q73,0,1)))</f>
      </c>
      <c r="V73" s="32">
        <f aca="true" t="shared" si="5" ref="V73:V136">IF(ISNA(F73),1,IF(F73="","",IF(F73=R73,0,1)))</f>
      </c>
      <c r="W73" s="32">
        <f aca="true" t="shared" si="6" ref="W73:W136">IF(ISNA(E73),1,IF(E73="","",IF(E73=S73,0,1)))</f>
      </c>
      <c r="X73" s="32">
        <f aca="true" t="shared" si="7" ref="X73:X136">IF(ISNA(D73),1,IF(D73="","",IF(D73=T73,0,1)))</f>
      </c>
    </row>
    <row r="74" spans="1:24" ht="15.75">
      <c r="A74" s="46">
        <f>IF(SIGLES!A69=0,"",SIGLES!A69)</f>
      </c>
      <c r="B74" s="46">
        <f>IF(SIGLES!B69=0,"",SIGLES!B69)</f>
      </c>
      <c r="C74" s="62">
        <f>IF(SIGLES!C69=0,"",SIGLES!C69)</f>
      </c>
      <c r="D74" s="63">
        <f>IF(SIGLES!F69=0,"",SIGLES!F69)</f>
      </c>
      <c r="E74" s="64">
        <f>IF(SIGLES!G69=0,"",SIGLES!G69)</f>
      </c>
      <c r="F74" s="65">
        <f>IF(SIGLES!J69=0,"",SIGLES!J69)</f>
      </c>
      <c r="G74" s="48">
        <f>IF(SIGLES!M69=0,"",SIGLES!M69)</f>
      </c>
      <c r="H74" s="63">
        <f>IF(SIGLES!O69=0,"",SIGLES!O69)</f>
      </c>
      <c r="I74" s="66">
        <f>IF(SIGLES!P69=0,"",SIGLES!P69)</f>
      </c>
      <c r="J74" s="63">
        <f>IF(SIGLES!R69=0,"",SIGLES!R69)</f>
      </c>
      <c r="K74" s="66">
        <f>IF(SIGLES!S69=0,"",SIGLES!S69)</f>
      </c>
      <c r="L74" s="63">
        <f>IF(SIGLES!T69=0,"",SIGLES!T69)</f>
      </c>
      <c r="M74" s="64">
        <f>IF(SIGLES!U69=0,"",SIGLES!U69)</f>
      </c>
      <c r="N74" s="64">
        <f>IF(SIGLES!V69=0,"",SIGLES!V69)</f>
      </c>
      <c r="O74" s="67">
        <f>IF(SIGLES!W69=0,"",SIGLES!W69)</f>
      </c>
      <c r="P74" s="65">
        <f>IF(SIGLES!X69=0,"",SIGLES!X69)</f>
      </c>
      <c r="Q74">
        <f>IF(B74="","",VLOOKUP(B74,Feuil1!$A$2:$E$1311,2,FALSE))</f>
      </c>
      <c r="R74" s="12">
        <f>IF(C74="","",VLOOKUP(C74,Feuil1!$B$2:$E$1311,2,FALSE))</f>
      </c>
      <c r="S74" s="12">
        <f>IF(C74="","",VLOOKUP(C74,Feuil1!$B$2:$E$1311,4,FALSE))</f>
      </c>
      <c r="T74" s="12">
        <f>IF(C74="","",VLOOKUP(C74,Feuil1!$B$2:$E$1311,3,FALSE))</f>
      </c>
      <c r="U74" s="32">
        <f t="shared" si="4"/>
      </c>
      <c r="V74" s="32">
        <f t="shared" si="5"/>
      </c>
      <c r="W74" s="32">
        <f t="shared" si="6"/>
      </c>
      <c r="X74" s="32">
        <f t="shared" si="7"/>
      </c>
    </row>
    <row r="75" spans="1:24" ht="15.75">
      <c r="A75" s="46">
        <f>IF(SIGLES!A70=0,"",SIGLES!A70)</f>
      </c>
      <c r="B75" s="46">
        <f>IF(SIGLES!B70=0,"",SIGLES!B70)</f>
      </c>
      <c r="C75" s="62">
        <f>IF(SIGLES!C70=0,"",SIGLES!C70)</f>
      </c>
      <c r="D75" s="63">
        <f>IF(SIGLES!F70=0,"",SIGLES!F70)</f>
      </c>
      <c r="E75" s="64">
        <f>IF(SIGLES!G70=0,"",SIGLES!G70)</f>
      </c>
      <c r="F75" s="65">
        <f>IF(SIGLES!J70=0,"",SIGLES!J70)</f>
      </c>
      <c r="G75" s="48">
        <f>IF(SIGLES!M70=0,"",SIGLES!M70)</f>
      </c>
      <c r="H75" s="63">
        <f>IF(SIGLES!O70=0,"",SIGLES!O70)</f>
      </c>
      <c r="I75" s="66">
        <f>IF(SIGLES!P70=0,"",SIGLES!P70)</f>
      </c>
      <c r="J75" s="63">
        <f>IF(SIGLES!R70=0,"",SIGLES!R70)</f>
      </c>
      <c r="K75" s="66">
        <f>IF(SIGLES!S70=0,"",SIGLES!S70)</f>
      </c>
      <c r="L75" s="63">
        <f>IF(SIGLES!T70=0,"",SIGLES!T70)</f>
      </c>
      <c r="M75" s="64">
        <f>IF(SIGLES!U70=0,"",SIGLES!U70)</f>
      </c>
      <c r="N75" s="64">
        <f>IF(SIGLES!V70=0,"",SIGLES!V70)</f>
      </c>
      <c r="O75" s="67">
        <f>IF(SIGLES!W70=0,"",SIGLES!W70)</f>
      </c>
      <c r="P75" s="65">
        <f>IF(SIGLES!X70=0,"",SIGLES!X70)</f>
      </c>
      <c r="Q75">
        <f>IF(B75="","",VLOOKUP(B75,Feuil1!$A$2:$E$1311,2,FALSE))</f>
      </c>
      <c r="R75" s="12">
        <f>IF(C75="","",VLOOKUP(C75,Feuil1!$B$2:$E$1311,2,FALSE))</f>
      </c>
      <c r="S75" s="12">
        <f>IF(C75="","",VLOOKUP(C75,Feuil1!$B$2:$E$1311,4,FALSE))</f>
      </c>
      <c r="T75" s="12">
        <f>IF(C75="","",VLOOKUP(C75,Feuil1!$B$2:$E$1311,3,FALSE))</f>
      </c>
      <c r="U75" s="32">
        <f t="shared" si="4"/>
      </c>
      <c r="V75" s="32">
        <f t="shared" si="5"/>
      </c>
      <c r="W75" s="32">
        <f t="shared" si="6"/>
      </c>
      <c r="X75" s="32">
        <f t="shared" si="7"/>
      </c>
    </row>
    <row r="76" spans="1:24" ht="15.75">
      <c r="A76" s="46">
        <f>IF(SIGLES!A71=0,"",SIGLES!A71)</f>
      </c>
      <c r="B76" s="46">
        <f>IF(SIGLES!B71=0,"",SIGLES!B71)</f>
      </c>
      <c r="C76" s="62">
        <f>IF(SIGLES!C71=0,"",SIGLES!C71)</f>
      </c>
      <c r="D76" s="63">
        <f>IF(SIGLES!F71=0,"",SIGLES!F71)</f>
      </c>
      <c r="E76" s="64">
        <f>IF(SIGLES!G71=0,"",SIGLES!G71)</f>
      </c>
      <c r="F76" s="65">
        <f>IF(SIGLES!J71=0,"",SIGLES!J71)</f>
      </c>
      <c r="G76" s="48">
        <f>IF(SIGLES!M71=0,"",SIGLES!M71)</f>
      </c>
      <c r="H76" s="63">
        <f>IF(SIGLES!O71=0,"",SIGLES!O71)</f>
      </c>
      <c r="I76" s="66">
        <f>IF(SIGLES!P71=0,"",SIGLES!P71)</f>
      </c>
      <c r="J76" s="63">
        <f>IF(SIGLES!R71=0,"",SIGLES!R71)</f>
      </c>
      <c r="K76" s="66">
        <f>IF(SIGLES!S71=0,"",SIGLES!S71)</f>
      </c>
      <c r="L76" s="63">
        <f>IF(SIGLES!T71=0,"",SIGLES!T71)</f>
      </c>
      <c r="M76" s="64">
        <f>IF(SIGLES!U71=0,"",SIGLES!U71)</f>
      </c>
      <c r="N76" s="64">
        <f>IF(SIGLES!V71=0,"",SIGLES!V71)</f>
      </c>
      <c r="O76" s="67">
        <f>IF(SIGLES!W71=0,"",SIGLES!W71)</f>
      </c>
      <c r="P76" s="65">
        <f>IF(SIGLES!X71=0,"",SIGLES!X71)</f>
      </c>
      <c r="Q76">
        <f>IF(B76="","",VLOOKUP(B76,Feuil1!$A$2:$E$1311,2,FALSE))</f>
      </c>
      <c r="R76" s="12">
        <f>IF(C76="","",VLOOKUP(C76,Feuil1!$B$2:$E$1311,2,FALSE))</f>
      </c>
      <c r="S76" s="12">
        <f>IF(C76="","",VLOOKUP(C76,Feuil1!$B$2:$E$1311,4,FALSE))</f>
      </c>
      <c r="T76" s="12">
        <f>IF(C76="","",VLOOKUP(C76,Feuil1!$B$2:$E$1311,3,FALSE))</f>
      </c>
      <c r="U76" s="32">
        <f t="shared" si="4"/>
      </c>
      <c r="V76" s="32">
        <f t="shared" si="5"/>
      </c>
      <c r="W76" s="32">
        <f t="shared" si="6"/>
      </c>
      <c r="X76" s="32">
        <f t="shared" si="7"/>
      </c>
    </row>
    <row r="77" spans="1:24" ht="15.75">
      <c r="A77" s="46">
        <f>IF(SIGLES!A72=0,"",SIGLES!A72)</f>
      </c>
      <c r="B77" s="46">
        <f>IF(SIGLES!B72=0,"",SIGLES!B72)</f>
      </c>
      <c r="C77" s="62">
        <f>IF(SIGLES!C72=0,"",SIGLES!C72)</f>
      </c>
      <c r="D77" s="63">
        <f>IF(SIGLES!F72=0,"",SIGLES!F72)</f>
      </c>
      <c r="E77" s="64">
        <f>IF(SIGLES!G72=0,"",SIGLES!G72)</f>
      </c>
      <c r="F77" s="65">
        <f>IF(SIGLES!J72=0,"",SIGLES!J72)</f>
      </c>
      <c r="G77" s="48">
        <f>IF(SIGLES!M72=0,"",SIGLES!M72)</f>
      </c>
      <c r="H77" s="63">
        <f>IF(SIGLES!O72=0,"",SIGLES!O72)</f>
      </c>
      <c r="I77" s="66">
        <f>IF(SIGLES!P72=0,"",SIGLES!P72)</f>
      </c>
      <c r="J77" s="63">
        <f>IF(SIGLES!R72=0,"",SIGLES!R72)</f>
      </c>
      <c r="K77" s="66">
        <f>IF(SIGLES!S72=0,"",SIGLES!S72)</f>
      </c>
      <c r="L77" s="63">
        <f>IF(SIGLES!T72=0,"",SIGLES!T72)</f>
      </c>
      <c r="M77" s="64">
        <f>IF(SIGLES!U72=0,"",SIGLES!U72)</f>
      </c>
      <c r="N77" s="64">
        <f>IF(SIGLES!V72=0,"",SIGLES!V72)</f>
      </c>
      <c r="O77" s="67">
        <f>IF(SIGLES!W72=0,"",SIGLES!W72)</f>
      </c>
      <c r="P77" s="65">
        <f>IF(SIGLES!X72=0,"",SIGLES!X72)</f>
      </c>
      <c r="Q77">
        <f>IF(B77="","",VLOOKUP(B77,Feuil1!$A$2:$E$1311,2,FALSE))</f>
      </c>
      <c r="R77" s="12">
        <f>IF(C77="","",VLOOKUP(C77,Feuil1!$B$2:$E$1311,2,FALSE))</f>
      </c>
      <c r="S77" s="12">
        <f>IF(C77="","",VLOOKUP(C77,Feuil1!$B$2:$E$1311,4,FALSE))</f>
      </c>
      <c r="T77" s="12">
        <f>IF(C77="","",VLOOKUP(C77,Feuil1!$B$2:$E$1311,3,FALSE))</f>
      </c>
      <c r="U77" s="32">
        <f t="shared" si="4"/>
      </c>
      <c r="V77" s="32">
        <f t="shared" si="5"/>
      </c>
      <c r="W77" s="32">
        <f t="shared" si="6"/>
      </c>
      <c r="X77" s="32">
        <f t="shared" si="7"/>
      </c>
    </row>
    <row r="78" spans="1:24" ht="15.75">
      <c r="A78" s="46">
        <f>IF(SIGLES!A73=0,"",SIGLES!A73)</f>
      </c>
      <c r="B78" s="46">
        <f>IF(SIGLES!B73=0,"",SIGLES!B73)</f>
      </c>
      <c r="C78" s="62">
        <f>IF(SIGLES!C73=0,"",SIGLES!C73)</f>
      </c>
      <c r="D78" s="63">
        <f>IF(SIGLES!F73=0,"",SIGLES!F73)</f>
      </c>
      <c r="E78" s="64">
        <f>IF(SIGLES!G73=0,"",SIGLES!G73)</f>
      </c>
      <c r="F78" s="65">
        <f>IF(SIGLES!J73=0,"",SIGLES!J73)</f>
      </c>
      <c r="G78" s="48">
        <f>IF(SIGLES!M73=0,"",SIGLES!M73)</f>
      </c>
      <c r="H78" s="63">
        <f>IF(SIGLES!O73=0,"",SIGLES!O73)</f>
      </c>
      <c r="I78" s="66">
        <f>IF(SIGLES!P73=0,"",SIGLES!P73)</f>
      </c>
      <c r="J78" s="63">
        <f>IF(SIGLES!R73=0,"",SIGLES!R73)</f>
      </c>
      <c r="K78" s="66">
        <f>IF(SIGLES!S73=0,"",SIGLES!S73)</f>
      </c>
      <c r="L78" s="63">
        <f>IF(SIGLES!T73=0,"",SIGLES!T73)</f>
      </c>
      <c r="M78" s="64">
        <f>IF(SIGLES!U73=0,"",SIGLES!U73)</f>
      </c>
      <c r="N78" s="64">
        <f>IF(SIGLES!V73=0,"",SIGLES!V73)</f>
      </c>
      <c r="O78" s="67">
        <f>IF(SIGLES!W73=0,"",SIGLES!W73)</f>
      </c>
      <c r="P78" s="65">
        <f>IF(SIGLES!X73=0,"",SIGLES!X73)</f>
      </c>
      <c r="Q78">
        <f>IF(B78="","",VLOOKUP(B78,Feuil1!$A$2:$E$1311,2,FALSE))</f>
      </c>
      <c r="R78" s="12">
        <f>IF(C78="","",VLOOKUP(C78,Feuil1!$B$2:$E$1311,2,FALSE))</f>
      </c>
      <c r="S78" s="12">
        <f>IF(C78="","",VLOOKUP(C78,Feuil1!$B$2:$E$1311,4,FALSE))</f>
      </c>
      <c r="T78" s="12">
        <f>IF(C78="","",VLOOKUP(C78,Feuil1!$B$2:$E$1311,3,FALSE))</f>
      </c>
      <c r="U78" s="32">
        <f t="shared" si="4"/>
      </c>
      <c r="V78" s="32">
        <f t="shared" si="5"/>
      </c>
      <c r="W78" s="32">
        <f t="shared" si="6"/>
      </c>
      <c r="X78" s="32">
        <f t="shared" si="7"/>
      </c>
    </row>
    <row r="79" spans="1:24" ht="15.75">
      <c r="A79" s="46">
        <f>IF(SIGLES!A74=0,"",SIGLES!A74)</f>
      </c>
      <c r="B79" s="46">
        <f>IF(SIGLES!B74=0,"",SIGLES!B74)</f>
      </c>
      <c r="C79" s="62">
        <f>IF(SIGLES!C74=0,"",SIGLES!C74)</f>
      </c>
      <c r="D79" s="63">
        <f>IF(SIGLES!F74=0,"",SIGLES!F74)</f>
      </c>
      <c r="E79" s="64">
        <f>IF(SIGLES!G74=0,"",SIGLES!G74)</f>
      </c>
      <c r="F79" s="65">
        <f>IF(SIGLES!J74=0,"",SIGLES!J74)</f>
      </c>
      <c r="G79" s="48">
        <f>IF(SIGLES!M74=0,"",SIGLES!M74)</f>
      </c>
      <c r="H79" s="63">
        <f>IF(SIGLES!O74=0,"",SIGLES!O74)</f>
      </c>
      <c r="I79" s="66">
        <f>IF(SIGLES!P74=0,"",SIGLES!P74)</f>
      </c>
      <c r="J79" s="63">
        <f>IF(SIGLES!R74=0,"",SIGLES!R74)</f>
      </c>
      <c r="K79" s="66">
        <f>IF(SIGLES!S74=0,"",SIGLES!S74)</f>
      </c>
      <c r="L79" s="63">
        <f>IF(SIGLES!T74=0,"",SIGLES!T74)</f>
      </c>
      <c r="M79" s="64">
        <f>IF(SIGLES!U74=0,"",SIGLES!U74)</f>
      </c>
      <c r="N79" s="64">
        <f>IF(SIGLES!V74=0,"",SIGLES!V74)</f>
      </c>
      <c r="O79" s="67">
        <f>IF(SIGLES!W74=0,"",SIGLES!W74)</f>
      </c>
      <c r="P79" s="65">
        <f>IF(SIGLES!X74=0,"",SIGLES!X74)</f>
      </c>
      <c r="Q79">
        <f>IF(B79="","",VLOOKUP(B79,Feuil1!$A$2:$E$1311,2,FALSE))</f>
      </c>
      <c r="R79" s="12">
        <f>IF(C79="","",VLOOKUP(C79,Feuil1!$B$2:$E$1311,2,FALSE))</f>
      </c>
      <c r="S79" s="12">
        <f>IF(C79="","",VLOOKUP(C79,Feuil1!$B$2:$E$1311,4,FALSE))</f>
      </c>
      <c r="T79" s="12">
        <f>IF(C79="","",VLOOKUP(C79,Feuil1!$B$2:$E$1311,3,FALSE))</f>
      </c>
      <c r="U79" s="32">
        <f t="shared" si="4"/>
      </c>
      <c r="V79" s="32">
        <f t="shared" si="5"/>
      </c>
      <c r="W79" s="32">
        <f t="shared" si="6"/>
      </c>
      <c r="X79" s="32">
        <f t="shared" si="7"/>
      </c>
    </row>
    <row r="80" spans="1:24" ht="15.75">
      <c r="A80" s="46">
        <f>IF(SIGLES!A75=0,"",SIGLES!A75)</f>
      </c>
      <c r="B80" s="46">
        <f>IF(SIGLES!B75=0,"",SIGLES!B75)</f>
      </c>
      <c r="C80" s="62">
        <f>IF(SIGLES!C75=0,"",SIGLES!C75)</f>
      </c>
      <c r="D80" s="63">
        <f>IF(SIGLES!F75=0,"",SIGLES!F75)</f>
      </c>
      <c r="E80" s="64">
        <f>IF(SIGLES!G75=0,"",SIGLES!G75)</f>
      </c>
      <c r="F80" s="65">
        <f>IF(SIGLES!J75=0,"",SIGLES!J75)</f>
      </c>
      <c r="G80" s="48">
        <f>IF(SIGLES!M75=0,"",SIGLES!M75)</f>
      </c>
      <c r="H80" s="63">
        <f>IF(SIGLES!O75=0,"",SIGLES!O75)</f>
      </c>
      <c r="I80" s="66">
        <f>IF(SIGLES!P75=0,"",SIGLES!P75)</f>
      </c>
      <c r="J80" s="63">
        <f>IF(SIGLES!R75=0,"",SIGLES!R75)</f>
      </c>
      <c r="K80" s="66">
        <f>IF(SIGLES!S75=0,"",SIGLES!S75)</f>
      </c>
      <c r="L80" s="63">
        <f>IF(SIGLES!T75=0,"",SIGLES!T75)</f>
      </c>
      <c r="M80" s="64">
        <f>IF(SIGLES!U75=0,"",SIGLES!U75)</f>
      </c>
      <c r="N80" s="64">
        <f>IF(SIGLES!V75=0,"",SIGLES!V75)</f>
      </c>
      <c r="O80" s="67">
        <f>IF(SIGLES!W75=0,"",SIGLES!W75)</f>
      </c>
      <c r="P80" s="65">
        <f>IF(SIGLES!X75=0,"",SIGLES!X75)</f>
      </c>
      <c r="Q80">
        <f>IF(B80="","",VLOOKUP(B80,Feuil1!$A$2:$E$1311,2,FALSE))</f>
      </c>
      <c r="R80" s="12">
        <f>IF(C80="","",VLOOKUP(C80,Feuil1!$B$2:$E$1311,2,FALSE))</f>
      </c>
      <c r="S80" s="12">
        <f>IF(C80="","",VLOOKUP(C80,Feuil1!$B$2:$E$1311,4,FALSE))</f>
      </c>
      <c r="T80" s="12">
        <f>IF(C80="","",VLOOKUP(C80,Feuil1!$B$2:$E$1311,3,FALSE))</f>
      </c>
      <c r="U80" s="32">
        <f t="shared" si="4"/>
      </c>
      <c r="V80" s="32">
        <f t="shared" si="5"/>
      </c>
      <c r="W80" s="32">
        <f t="shared" si="6"/>
      </c>
      <c r="X80" s="32">
        <f t="shared" si="7"/>
      </c>
    </row>
    <row r="81" spans="1:24" ht="15.75">
      <c r="A81" s="46">
        <f>IF(SIGLES!A76=0,"",SIGLES!A76)</f>
      </c>
      <c r="B81" s="46">
        <f>IF(SIGLES!B76=0,"",SIGLES!B76)</f>
      </c>
      <c r="C81" s="62">
        <f>IF(SIGLES!C76=0,"",SIGLES!C76)</f>
      </c>
      <c r="D81" s="63">
        <f>IF(SIGLES!F76=0,"",SIGLES!F76)</f>
      </c>
      <c r="E81" s="64">
        <f>IF(SIGLES!G76=0,"",SIGLES!G76)</f>
      </c>
      <c r="F81" s="65">
        <f>IF(SIGLES!J76=0,"",SIGLES!J76)</f>
      </c>
      <c r="G81" s="48">
        <f>IF(SIGLES!M76=0,"",SIGLES!M76)</f>
      </c>
      <c r="H81" s="63">
        <f>IF(SIGLES!O76=0,"",SIGLES!O76)</f>
      </c>
      <c r="I81" s="66">
        <f>IF(SIGLES!P76=0,"",SIGLES!P76)</f>
      </c>
      <c r="J81" s="63">
        <f>IF(SIGLES!R76=0,"",SIGLES!R76)</f>
      </c>
      <c r="K81" s="66">
        <f>IF(SIGLES!S76=0,"",SIGLES!S76)</f>
      </c>
      <c r="L81" s="63">
        <f>IF(SIGLES!T76=0,"",SIGLES!T76)</f>
      </c>
      <c r="M81" s="64">
        <f>IF(SIGLES!U76=0,"",SIGLES!U76)</f>
      </c>
      <c r="N81" s="64">
        <f>IF(SIGLES!V76=0,"",SIGLES!V76)</f>
      </c>
      <c r="O81" s="67">
        <f>IF(SIGLES!W76=0,"",SIGLES!W76)</f>
      </c>
      <c r="P81" s="65">
        <f>IF(SIGLES!X76=0,"",SIGLES!X76)</f>
      </c>
      <c r="Q81">
        <f>IF(B81="","",VLOOKUP(B81,Feuil1!$A$2:$E$1311,2,FALSE))</f>
      </c>
      <c r="R81" s="12">
        <f>IF(C81="","",VLOOKUP(C81,Feuil1!$B$2:$E$1311,2,FALSE))</f>
      </c>
      <c r="S81" s="12">
        <f>IF(C81="","",VLOOKUP(C81,Feuil1!$B$2:$E$1311,4,FALSE))</f>
      </c>
      <c r="T81" s="12">
        <f>IF(C81="","",VLOOKUP(C81,Feuil1!$B$2:$E$1311,3,FALSE))</f>
      </c>
      <c r="U81" s="32">
        <f t="shared" si="4"/>
      </c>
      <c r="V81" s="32">
        <f t="shared" si="5"/>
      </c>
      <c r="W81" s="32">
        <f t="shared" si="6"/>
      </c>
      <c r="X81" s="32">
        <f t="shared" si="7"/>
      </c>
    </row>
    <row r="82" spans="1:24" ht="15.75">
      <c r="A82" s="46">
        <f>IF(SIGLES!A77=0,"",SIGLES!A77)</f>
      </c>
      <c r="B82" s="46">
        <f>IF(SIGLES!B77=0,"",SIGLES!B77)</f>
      </c>
      <c r="C82" s="62">
        <f>IF(SIGLES!C77=0,"",SIGLES!C77)</f>
      </c>
      <c r="D82" s="63">
        <f>IF(SIGLES!F77=0,"",SIGLES!F77)</f>
      </c>
      <c r="E82" s="64">
        <f>IF(SIGLES!G77=0,"",SIGLES!G77)</f>
      </c>
      <c r="F82" s="65">
        <f>IF(SIGLES!J77=0,"",SIGLES!J77)</f>
      </c>
      <c r="G82" s="48">
        <f>IF(SIGLES!M77=0,"",SIGLES!M77)</f>
      </c>
      <c r="H82" s="63">
        <f>IF(SIGLES!O77=0,"",SIGLES!O77)</f>
      </c>
      <c r="I82" s="66">
        <f>IF(SIGLES!P77=0,"",SIGLES!P77)</f>
      </c>
      <c r="J82" s="63">
        <f>IF(SIGLES!R77=0,"",SIGLES!R77)</f>
      </c>
      <c r="K82" s="66">
        <f>IF(SIGLES!S77=0,"",SIGLES!S77)</f>
      </c>
      <c r="L82" s="63">
        <f>IF(SIGLES!T77=0,"",SIGLES!T77)</f>
      </c>
      <c r="M82" s="64">
        <f>IF(SIGLES!U77=0,"",SIGLES!U77)</f>
      </c>
      <c r="N82" s="64">
        <f>IF(SIGLES!V77=0,"",SIGLES!V77)</f>
      </c>
      <c r="O82" s="67">
        <f>IF(SIGLES!W77=0,"",SIGLES!W77)</f>
      </c>
      <c r="P82" s="65">
        <f>IF(SIGLES!X77=0,"",SIGLES!X77)</f>
      </c>
      <c r="Q82">
        <f>IF(B82="","",VLOOKUP(B82,Feuil1!$A$2:$E$1311,2,FALSE))</f>
      </c>
      <c r="R82" s="12">
        <f>IF(C82="","",VLOOKUP(C82,Feuil1!$B$2:$E$1311,2,FALSE))</f>
      </c>
      <c r="S82" s="12">
        <f>IF(C82="","",VLOOKUP(C82,Feuil1!$B$2:$E$1311,4,FALSE))</f>
      </c>
      <c r="T82" s="12">
        <f>IF(C82="","",VLOOKUP(C82,Feuil1!$B$2:$E$1311,3,FALSE))</f>
      </c>
      <c r="U82" s="32">
        <f t="shared" si="4"/>
      </c>
      <c r="V82" s="32">
        <f t="shared" si="5"/>
      </c>
      <c r="W82" s="32">
        <f t="shared" si="6"/>
      </c>
      <c r="X82" s="32">
        <f t="shared" si="7"/>
      </c>
    </row>
    <row r="83" spans="1:24" ht="15.75">
      <c r="A83" s="46">
        <f>IF(SIGLES!A78=0,"",SIGLES!A78)</f>
      </c>
      <c r="B83" s="46">
        <f>IF(SIGLES!B78=0,"",SIGLES!B78)</f>
      </c>
      <c r="C83" s="62">
        <f>IF(SIGLES!C78=0,"",SIGLES!C78)</f>
      </c>
      <c r="D83" s="63">
        <f>IF(SIGLES!F78=0,"",SIGLES!F78)</f>
      </c>
      <c r="E83" s="64">
        <f>IF(SIGLES!G78=0,"",SIGLES!G78)</f>
      </c>
      <c r="F83" s="65">
        <f>IF(SIGLES!J78=0,"",SIGLES!J78)</f>
      </c>
      <c r="G83" s="48">
        <f>IF(SIGLES!M78=0,"",SIGLES!M78)</f>
      </c>
      <c r="H83" s="63">
        <f>IF(SIGLES!O78=0,"",SIGLES!O78)</f>
      </c>
      <c r="I83" s="66">
        <f>IF(SIGLES!P78=0,"",SIGLES!P78)</f>
      </c>
      <c r="J83" s="63">
        <f>IF(SIGLES!R78=0,"",SIGLES!R78)</f>
      </c>
      <c r="K83" s="66">
        <f>IF(SIGLES!S78=0,"",SIGLES!S78)</f>
      </c>
      <c r="L83" s="63">
        <f>IF(SIGLES!T78=0,"",SIGLES!T78)</f>
      </c>
      <c r="M83" s="64">
        <f>IF(SIGLES!U78=0,"",SIGLES!U78)</f>
      </c>
      <c r="N83" s="64">
        <f>IF(SIGLES!V78=0,"",SIGLES!V78)</f>
      </c>
      <c r="O83" s="67">
        <f>IF(SIGLES!W78=0,"",SIGLES!W78)</f>
      </c>
      <c r="P83" s="65">
        <f>IF(SIGLES!X78=0,"",SIGLES!X78)</f>
      </c>
      <c r="Q83">
        <f>IF(B83="","",VLOOKUP(B83,Feuil1!$A$2:$E$1311,2,FALSE))</f>
      </c>
      <c r="R83" s="12">
        <f>IF(C83="","",VLOOKUP(C83,Feuil1!$B$2:$E$1311,2,FALSE))</f>
      </c>
      <c r="S83" s="12">
        <f>IF(C83="","",VLOOKUP(C83,Feuil1!$B$2:$E$1311,4,FALSE))</f>
      </c>
      <c r="T83" s="12">
        <f>IF(C83="","",VLOOKUP(C83,Feuil1!$B$2:$E$1311,3,FALSE))</f>
      </c>
      <c r="U83" s="32">
        <f t="shared" si="4"/>
      </c>
      <c r="V83" s="32">
        <f t="shared" si="5"/>
      </c>
      <c r="W83" s="32">
        <f t="shared" si="6"/>
      </c>
      <c r="X83" s="32">
        <f t="shared" si="7"/>
      </c>
    </row>
    <row r="84" spans="1:24" ht="15.75">
      <c r="A84" s="46">
        <f>IF(SIGLES!A79=0,"",SIGLES!A79)</f>
      </c>
      <c r="B84" s="46">
        <f>IF(SIGLES!B79=0,"",SIGLES!B79)</f>
      </c>
      <c r="C84" s="62">
        <f>IF(SIGLES!C79=0,"",SIGLES!C79)</f>
      </c>
      <c r="D84" s="63">
        <f>IF(SIGLES!F79=0,"",SIGLES!F79)</f>
      </c>
      <c r="E84" s="64">
        <f>IF(SIGLES!G79=0,"",SIGLES!G79)</f>
      </c>
      <c r="F84" s="65">
        <f>IF(SIGLES!J79=0,"",SIGLES!J79)</f>
      </c>
      <c r="G84" s="48">
        <f>IF(SIGLES!M79=0,"",SIGLES!M79)</f>
      </c>
      <c r="H84" s="63">
        <f>IF(SIGLES!O79=0,"",SIGLES!O79)</f>
      </c>
      <c r="I84" s="66">
        <f>IF(SIGLES!P79=0,"",SIGLES!P79)</f>
      </c>
      <c r="J84" s="63">
        <f>IF(SIGLES!R79=0,"",SIGLES!R79)</f>
      </c>
      <c r="K84" s="66">
        <f>IF(SIGLES!S79=0,"",SIGLES!S79)</f>
      </c>
      <c r="L84" s="63">
        <f>IF(SIGLES!T79=0,"",SIGLES!T79)</f>
      </c>
      <c r="M84" s="64">
        <f>IF(SIGLES!U79=0,"",SIGLES!U79)</f>
      </c>
      <c r="N84" s="64">
        <f>IF(SIGLES!V79=0,"",SIGLES!V79)</f>
      </c>
      <c r="O84" s="67">
        <f>IF(SIGLES!W79=0,"",SIGLES!W79)</f>
      </c>
      <c r="P84" s="65">
        <f>IF(SIGLES!X79=0,"",SIGLES!X79)</f>
      </c>
      <c r="Q84">
        <f>IF(B84="","",VLOOKUP(B84,Feuil1!$A$2:$E$1311,2,FALSE))</f>
      </c>
      <c r="R84" s="12">
        <f>IF(C84="","",VLOOKUP(C84,Feuil1!$B$2:$E$1311,2,FALSE))</f>
      </c>
      <c r="S84" s="12">
        <f>IF(C84="","",VLOOKUP(C84,Feuil1!$B$2:$E$1311,4,FALSE))</f>
      </c>
      <c r="T84" s="12">
        <f>IF(C84="","",VLOOKUP(C84,Feuil1!$B$2:$E$1311,3,FALSE))</f>
      </c>
      <c r="U84" s="32">
        <f t="shared" si="4"/>
      </c>
      <c r="V84" s="32">
        <f t="shared" si="5"/>
      </c>
      <c r="W84" s="32">
        <f t="shared" si="6"/>
      </c>
      <c r="X84" s="32">
        <f t="shared" si="7"/>
      </c>
    </row>
    <row r="85" spans="1:24" ht="15.75">
      <c r="A85" s="46">
        <f>IF(SIGLES!A80=0,"",SIGLES!A80)</f>
      </c>
      <c r="B85" s="46">
        <f>IF(SIGLES!B80=0,"",SIGLES!B80)</f>
      </c>
      <c r="C85" s="62">
        <f>IF(SIGLES!C80=0,"",SIGLES!C80)</f>
      </c>
      <c r="D85" s="63">
        <f>IF(SIGLES!F80=0,"",SIGLES!F80)</f>
      </c>
      <c r="E85" s="64">
        <f>IF(SIGLES!G80=0,"",SIGLES!G80)</f>
      </c>
      <c r="F85" s="65">
        <f>IF(SIGLES!J80=0,"",SIGLES!J80)</f>
      </c>
      <c r="G85" s="48">
        <f>IF(SIGLES!M80=0,"",SIGLES!M80)</f>
      </c>
      <c r="H85" s="63">
        <f>IF(SIGLES!O80=0,"",SIGLES!O80)</f>
      </c>
      <c r="I85" s="66">
        <f>IF(SIGLES!P80=0,"",SIGLES!P80)</f>
      </c>
      <c r="J85" s="63">
        <f>IF(SIGLES!R80=0,"",SIGLES!R80)</f>
      </c>
      <c r="K85" s="66">
        <f>IF(SIGLES!S80=0,"",SIGLES!S80)</f>
      </c>
      <c r="L85" s="63">
        <f>IF(SIGLES!T80=0,"",SIGLES!T80)</f>
      </c>
      <c r="M85" s="64">
        <f>IF(SIGLES!U80=0,"",SIGLES!U80)</f>
      </c>
      <c r="N85" s="64">
        <f>IF(SIGLES!V80=0,"",SIGLES!V80)</f>
      </c>
      <c r="O85" s="67">
        <f>IF(SIGLES!W80=0,"",SIGLES!W80)</f>
      </c>
      <c r="P85" s="65">
        <f>IF(SIGLES!X80=0,"",SIGLES!X80)</f>
      </c>
      <c r="Q85">
        <f>IF(B85="","",VLOOKUP(B85,Feuil1!$A$2:$E$1311,2,FALSE))</f>
      </c>
      <c r="R85" s="12">
        <f>IF(C85="","",VLOOKUP(C85,Feuil1!$B$2:$E$1311,2,FALSE))</f>
      </c>
      <c r="S85" s="12">
        <f>IF(C85="","",VLOOKUP(C85,Feuil1!$B$2:$E$1311,4,FALSE))</f>
      </c>
      <c r="T85" s="12">
        <f>IF(C85="","",VLOOKUP(C85,Feuil1!$B$2:$E$1311,3,FALSE))</f>
      </c>
      <c r="U85" s="32">
        <f t="shared" si="4"/>
      </c>
      <c r="V85" s="32">
        <f t="shared" si="5"/>
      </c>
      <c r="W85" s="32">
        <f t="shared" si="6"/>
      </c>
      <c r="X85" s="32">
        <f t="shared" si="7"/>
      </c>
    </row>
    <row r="86" spans="1:24" ht="15.75">
      <c r="A86" s="46">
        <f>IF(SIGLES!A81=0,"",SIGLES!A81)</f>
      </c>
      <c r="B86" s="46">
        <f>IF(SIGLES!B81=0,"",SIGLES!B81)</f>
      </c>
      <c r="C86" s="62">
        <f>IF(SIGLES!C81=0,"",SIGLES!C81)</f>
      </c>
      <c r="D86" s="63">
        <f>IF(SIGLES!F81=0,"",SIGLES!F81)</f>
      </c>
      <c r="E86" s="64">
        <f>IF(SIGLES!G81=0,"",SIGLES!G81)</f>
      </c>
      <c r="F86" s="65">
        <f>IF(SIGLES!J81=0,"",SIGLES!J81)</f>
      </c>
      <c r="G86" s="48">
        <f>IF(SIGLES!M81=0,"",SIGLES!M81)</f>
      </c>
      <c r="H86" s="63">
        <f>IF(SIGLES!O81=0,"",SIGLES!O81)</f>
      </c>
      <c r="I86" s="66">
        <f>IF(SIGLES!P81=0,"",SIGLES!P81)</f>
      </c>
      <c r="J86" s="63">
        <f>IF(SIGLES!R81=0,"",SIGLES!R81)</f>
      </c>
      <c r="K86" s="66">
        <f>IF(SIGLES!S81=0,"",SIGLES!S81)</f>
      </c>
      <c r="L86" s="63">
        <f>IF(SIGLES!T81=0,"",SIGLES!T81)</f>
      </c>
      <c r="M86" s="64">
        <f>IF(SIGLES!U81=0,"",SIGLES!U81)</f>
      </c>
      <c r="N86" s="64">
        <f>IF(SIGLES!V81=0,"",SIGLES!V81)</f>
      </c>
      <c r="O86" s="67">
        <f>IF(SIGLES!W81=0,"",SIGLES!W81)</f>
      </c>
      <c r="P86" s="65">
        <f>IF(SIGLES!X81=0,"",SIGLES!X81)</f>
      </c>
      <c r="Q86">
        <f>IF(B86="","",VLOOKUP(B86,Feuil1!$A$2:$E$1311,2,FALSE))</f>
      </c>
      <c r="R86" s="12">
        <f>IF(C86="","",VLOOKUP(C86,Feuil1!$B$2:$E$1311,2,FALSE))</f>
      </c>
      <c r="S86" s="12">
        <f>IF(C86="","",VLOOKUP(C86,Feuil1!$B$2:$E$1311,4,FALSE))</f>
      </c>
      <c r="T86" s="12">
        <f>IF(C86="","",VLOOKUP(C86,Feuil1!$B$2:$E$1311,3,FALSE))</f>
      </c>
      <c r="U86" s="32">
        <f t="shared" si="4"/>
      </c>
      <c r="V86" s="32">
        <f t="shared" si="5"/>
      </c>
      <c r="W86" s="32">
        <f t="shared" si="6"/>
      </c>
      <c r="X86" s="32">
        <f t="shared" si="7"/>
      </c>
    </row>
    <row r="87" spans="1:24" ht="15.75">
      <c r="A87" s="46">
        <f>IF(SIGLES!A82=0,"",SIGLES!A82)</f>
      </c>
      <c r="B87" s="46">
        <f>IF(SIGLES!B82=0,"",SIGLES!B82)</f>
      </c>
      <c r="C87" s="62">
        <f>IF(SIGLES!C82=0,"",SIGLES!C82)</f>
      </c>
      <c r="D87" s="63">
        <f>IF(SIGLES!F82=0,"",SIGLES!F82)</f>
      </c>
      <c r="E87" s="64">
        <f>IF(SIGLES!G82=0,"",SIGLES!G82)</f>
      </c>
      <c r="F87" s="65">
        <f>IF(SIGLES!J82=0,"",SIGLES!J82)</f>
      </c>
      <c r="G87" s="48">
        <f>IF(SIGLES!M82=0,"",SIGLES!M82)</f>
      </c>
      <c r="H87" s="63">
        <f>IF(SIGLES!O82=0,"",SIGLES!O82)</f>
      </c>
      <c r="I87" s="66">
        <f>IF(SIGLES!P82=0,"",SIGLES!P82)</f>
      </c>
      <c r="J87" s="63">
        <f>IF(SIGLES!R82=0,"",SIGLES!R82)</f>
      </c>
      <c r="K87" s="66">
        <f>IF(SIGLES!S82=0,"",SIGLES!S82)</f>
      </c>
      <c r="L87" s="63">
        <f>IF(SIGLES!T82=0,"",SIGLES!T82)</f>
      </c>
      <c r="M87" s="64">
        <f>IF(SIGLES!U82=0,"",SIGLES!U82)</f>
      </c>
      <c r="N87" s="64">
        <f>IF(SIGLES!V82=0,"",SIGLES!V82)</f>
      </c>
      <c r="O87" s="67">
        <f>IF(SIGLES!W82=0,"",SIGLES!W82)</f>
      </c>
      <c r="P87" s="65">
        <f>IF(SIGLES!X82=0,"",SIGLES!X82)</f>
      </c>
      <c r="Q87">
        <f>IF(B87="","",VLOOKUP(B87,Feuil1!$A$2:$E$1311,2,FALSE))</f>
      </c>
      <c r="R87" s="12">
        <f>IF(C87="","",VLOOKUP(C87,Feuil1!$B$2:$E$1311,2,FALSE))</f>
      </c>
      <c r="S87" s="12">
        <f>IF(C87="","",VLOOKUP(C87,Feuil1!$B$2:$E$1311,4,FALSE))</f>
      </c>
      <c r="T87" s="12">
        <f>IF(C87="","",VLOOKUP(C87,Feuil1!$B$2:$E$1311,3,FALSE))</f>
      </c>
      <c r="U87" s="32">
        <f t="shared" si="4"/>
      </c>
      <c r="V87" s="32">
        <f t="shared" si="5"/>
      </c>
      <c r="W87" s="32">
        <f t="shared" si="6"/>
      </c>
      <c r="X87" s="32">
        <f t="shared" si="7"/>
      </c>
    </row>
    <row r="88" spans="1:24" ht="15.75">
      <c r="A88" s="46">
        <f>IF(SIGLES!A83=0,"",SIGLES!A83)</f>
      </c>
      <c r="B88" s="46">
        <f>IF(SIGLES!B83=0,"",SIGLES!B83)</f>
      </c>
      <c r="C88" s="62">
        <f>IF(SIGLES!C83=0,"",SIGLES!C83)</f>
      </c>
      <c r="D88" s="63">
        <f>IF(SIGLES!F83=0,"",SIGLES!F83)</f>
      </c>
      <c r="E88" s="64">
        <f>IF(SIGLES!G83=0,"",SIGLES!G83)</f>
      </c>
      <c r="F88" s="65">
        <f>IF(SIGLES!J83=0,"",SIGLES!J83)</f>
      </c>
      <c r="G88" s="48">
        <f>IF(SIGLES!M83=0,"",SIGLES!M83)</f>
      </c>
      <c r="H88" s="63">
        <f>IF(SIGLES!O83=0,"",SIGLES!O83)</f>
      </c>
      <c r="I88" s="66">
        <f>IF(SIGLES!P83=0,"",SIGLES!P83)</f>
      </c>
      <c r="J88" s="63">
        <f>IF(SIGLES!R83=0,"",SIGLES!R83)</f>
      </c>
      <c r="K88" s="66">
        <f>IF(SIGLES!S83=0,"",SIGLES!S83)</f>
      </c>
      <c r="L88" s="63">
        <f>IF(SIGLES!T83=0,"",SIGLES!T83)</f>
      </c>
      <c r="M88" s="64">
        <f>IF(SIGLES!U83=0,"",SIGLES!U83)</f>
      </c>
      <c r="N88" s="64">
        <f>IF(SIGLES!V83=0,"",SIGLES!V83)</f>
      </c>
      <c r="O88" s="67">
        <f>IF(SIGLES!W83=0,"",SIGLES!W83)</f>
      </c>
      <c r="P88" s="65">
        <f>IF(SIGLES!X83=0,"",SIGLES!X83)</f>
      </c>
      <c r="Q88">
        <f>IF(B88="","",VLOOKUP(B88,Feuil1!$A$2:$E$1311,2,FALSE))</f>
      </c>
      <c r="R88" s="12">
        <f>IF(C88="","",VLOOKUP(C88,Feuil1!$B$2:$E$1311,2,FALSE))</f>
      </c>
      <c r="S88" s="12">
        <f>IF(C88="","",VLOOKUP(C88,Feuil1!$B$2:$E$1311,4,FALSE))</f>
      </c>
      <c r="T88" s="12">
        <f>IF(C88="","",VLOOKUP(C88,Feuil1!$B$2:$E$1311,3,FALSE))</f>
      </c>
      <c r="U88" s="32">
        <f t="shared" si="4"/>
      </c>
      <c r="V88" s="32">
        <f t="shared" si="5"/>
      </c>
      <c r="W88" s="32">
        <f t="shared" si="6"/>
      </c>
      <c r="X88" s="32">
        <f t="shared" si="7"/>
      </c>
    </row>
    <row r="89" spans="1:24" ht="15.75">
      <c r="A89" s="46">
        <f>IF(SIGLES!A84=0,"",SIGLES!A84)</f>
      </c>
      <c r="B89" s="46">
        <f>IF(SIGLES!B84=0,"",SIGLES!B84)</f>
      </c>
      <c r="C89" s="62">
        <f>IF(SIGLES!C84=0,"",SIGLES!C84)</f>
      </c>
      <c r="D89" s="63">
        <f>IF(SIGLES!F84=0,"",SIGLES!F84)</f>
      </c>
      <c r="E89" s="64">
        <f>IF(SIGLES!G84=0,"",SIGLES!G84)</f>
      </c>
      <c r="F89" s="65">
        <f>IF(SIGLES!J84=0,"",SIGLES!J84)</f>
      </c>
      <c r="G89" s="48">
        <f>IF(SIGLES!M84=0,"",SIGLES!M84)</f>
      </c>
      <c r="H89" s="63">
        <f>IF(SIGLES!O84=0,"",SIGLES!O84)</f>
      </c>
      <c r="I89" s="66">
        <f>IF(SIGLES!P84=0,"",SIGLES!P84)</f>
      </c>
      <c r="J89" s="63">
        <f>IF(SIGLES!R84=0,"",SIGLES!R84)</f>
      </c>
      <c r="K89" s="66">
        <f>IF(SIGLES!S84=0,"",SIGLES!S84)</f>
      </c>
      <c r="L89" s="63">
        <f>IF(SIGLES!T84=0,"",SIGLES!T84)</f>
      </c>
      <c r="M89" s="64">
        <f>IF(SIGLES!U84=0,"",SIGLES!U84)</f>
      </c>
      <c r="N89" s="64">
        <f>IF(SIGLES!V84=0,"",SIGLES!V84)</f>
      </c>
      <c r="O89" s="67">
        <f>IF(SIGLES!W84=0,"",SIGLES!W84)</f>
      </c>
      <c r="P89" s="65">
        <f>IF(SIGLES!X84=0,"",SIGLES!X84)</f>
      </c>
      <c r="Q89">
        <f>IF(B89="","",VLOOKUP(B89,Feuil1!$A$2:$E$1311,2,FALSE))</f>
      </c>
      <c r="R89" s="12">
        <f>IF(C89="","",VLOOKUP(C89,Feuil1!$B$2:$E$1311,2,FALSE))</f>
      </c>
      <c r="S89" s="12">
        <f>IF(C89="","",VLOOKUP(C89,Feuil1!$B$2:$E$1311,4,FALSE))</f>
      </c>
      <c r="T89" s="12">
        <f>IF(C89="","",VLOOKUP(C89,Feuil1!$B$2:$E$1311,3,FALSE))</f>
      </c>
      <c r="U89" s="32">
        <f t="shared" si="4"/>
      </c>
      <c r="V89" s="32">
        <f t="shared" si="5"/>
      </c>
      <c r="W89" s="32">
        <f t="shared" si="6"/>
      </c>
      <c r="X89" s="32">
        <f t="shared" si="7"/>
      </c>
    </row>
    <row r="90" spans="1:24" ht="15.75">
      <c r="A90" s="46">
        <f>IF(SIGLES!A85=0,"",SIGLES!A85)</f>
      </c>
      <c r="B90" s="46">
        <f>IF(SIGLES!B85=0,"",SIGLES!B85)</f>
      </c>
      <c r="C90" s="62">
        <f>IF(SIGLES!C85=0,"",SIGLES!C85)</f>
      </c>
      <c r="D90" s="63">
        <f>IF(SIGLES!F85=0,"",SIGLES!F85)</f>
      </c>
      <c r="E90" s="64">
        <f>IF(SIGLES!G85=0,"",SIGLES!G85)</f>
      </c>
      <c r="F90" s="65">
        <f>IF(SIGLES!J85=0,"",SIGLES!J85)</f>
      </c>
      <c r="G90" s="48">
        <f>IF(SIGLES!M85=0,"",SIGLES!M85)</f>
      </c>
      <c r="H90" s="63">
        <f>IF(SIGLES!O85=0,"",SIGLES!O85)</f>
      </c>
      <c r="I90" s="66">
        <f>IF(SIGLES!P85=0,"",SIGLES!P85)</f>
      </c>
      <c r="J90" s="63">
        <f>IF(SIGLES!R85=0,"",SIGLES!R85)</f>
      </c>
      <c r="K90" s="66">
        <f>IF(SIGLES!S85=0,"",SIGLES!S85)</f>
      </c>
      <c r="L90" s="63">
        <f>IF(SIGLES!T85=0,"",SIGLES!T85)</f>
      </c>
      <c r="M90" s="64">
        <f>IF(SIGLES!U85=0,"",SIGLES!U85)</f>
      </c>
      <c r="N90" s="64">
        <f>IF(SIGLES!V85=0,"",SIGLES!V85)</f>
      </c>
      <c r="O90" s="67">
        <f>IF(SIGLES!W85=0,"",SIGLES!W85)</f>
      </c>
      <c r="P90" s="65">
        <f>IF(SIGLES!X85=0,"",SIGLES!X85)</f>
      </c>
      <c r="Q90">
        <f>IF(B90="","",VLOOKUP(B90,Feuil1!$A$2:$E$1311,2,FALSE))</f>
      </c>
      <c r="R90" s="12">
        <f>IF(C90="","",VLOOKUP(C90,Feuil1!$B$2:$E$1311,2,FALSE))</f>
      </c>
      <c r="S90" s="12">
        <f>IF(C90="","",VLOOKUP(C90,Feuil1!$B$2:$E$1311,4,FALSE))</f>
      </c>
      <c r="T90" s="12">
        <f>IF(C90="","",VLOOKUP(C90,Feuil1!$B$2:$E$1311,3,FALSE))</f>
      </c>
      <c r="U90" s="32">
        <f t="shared" si="4"/>
      </c>
      <c r="V90" s="32">
        <f t="shared" si="5"/>
      </c>
      <c r="W90" s="32">
        <f t="shared" si="6"/>
      </c>
      <c r="X90" s="32">
        <f t="shared" si="7"/>
      </c>
    </row>
    <row r="91" spans="1:24" ht="15.75">
      <c r="A91" s="46">
        <f>IF(SIGLES!A86=0,"",SIGLES!A86)</f>
      </c>
      <c r="B91" s="46">
        <f>IF(SIGLES!B86=0,"",SIGLES!B86)</f>
      </c>
      <c r="C91" s="62">
        <f>IF(SIGLES!C86=0,"",SIGLES!C86)</f>
      </c>
      <c r="D91" s="63">
        <f>IF(SIGLES!F86=0,"",SIGLES!F86)</f>
      </c>
      <c r="E91" s="64">
        <f>IF(SIGLES!G86=0,"",SIGLES!G86)</f>
      </c>
      <c r="F91" s="65">
        <f>IF(SIGLES!J86=0,"",SIGLES!J86)</f>
      </c>
      <c r="G91" s="48">
        <f>IF(SIGLES!M86=0,"",SIGLES!M86)</f>
      </c>
      <c r="H91" s="63">
        <f>IF(SIGLES!O86=0,"",SIGLES!O86)</f>
      </c>
      <c r="I91" s="66">
        <f>IF(SIGLES!P86=0,"",SIGLES!P86)</f>
      </c>
      <c r="J91" s="63">
        <f>IF(SIGLES!R86=0,"",SIGLES!R86)</f>
      </c>
      <c r="K91" s="66">
        <f>IF(SIGLES!S86=0,"",SIGLES!S86)</f>
      </c>
      <c r="L91" s="63">
        <f>IF(SIGLES!T86=0,"",SIGLES!T86)</f>
      </c>
      <c r="M91" s="64">
        <f>IF(SIGLES!U86=0,"",SIGLES!U86)</f>
      </c>
      <c r="N91" s="64">
        <f>IF(SIGLES!V86=0,"",SIGLES!V86)</f>
      </c>
      <c r="O91" s="67">
        <f>IF(SIGLES!W86=0,"",SIGLES!W86)</f>
      </c>
      <c r="P91" s="65">
        <f>IF(SIGLES!X86=0,"",SIGLES!X86)</f>
      </c>
      <c r="Q91">
        <f>IF(B91="","",VLOOKUP(B91,Feuil1!$A$2:$E$1311,2,FALSE))</f>
      </c>
      <c r="R91" s="12">
        <f>IF(C91="","",VLOOKUP(C91,Feuil1!$B$2:$E$1311,2,FALSE))</f>
      </c>
      <c r="S91" s="12">
        <f>IF(C91="","",VLOOKUP(C91,Feuil1!$B$2:$E$1311,4,FALSE))</f>
      </c>
      <c r="T91" s="12">
        <f>IF(C91="","",VLOOKUP(C91,Feuil1!$B$2:$E$1311,3,FALSE))</f>
      </c>
      <c r="U91" s="32">
        <f t="shared" si="4"/>
      </c>
      <c r="V91" s="32">
        <f t="shared" si="5"/>
      </c>
      <c r="W91" s="32">
        <f t="shared" si="6"/>
      </c>
      <c r="X91" s="32">
        <f t="shared" si="7"/>
      </c>
    </row>
    <row r="92" spans="1:24" ht="15.75">
      <c r="A92" s="46">
        <f>IF(SIGLES!A87=0,"",SIGLES!A87)</f>
      </c>
      <c r="B92" s="46">
        <f>IF(SIGLES!B87=0,"",SIGLES!B87)</f>
      </c>
      <c r="C92" s="62">
        <f>IF(SIGLES!C87=0,"",SIGLES!C87)</f>
      </c>
      <c r="D92" s="63">
        <f>IF(SIGLES!F87=0,"",SIGLES!F87)</f>
      </c>
      <c r="E92" s="64">
        <f>IF(SIGLES!G87=0,"",SIGLES!G87)</f>
      </c>
      <c r="F92" s="65">
        <f>IF(SIGLES!J87=0,"",SIGLES!J87)</f>
      </c>
      <c r="G92" s="48">
        <f>IF(SIGLES!M87=0,"",SIGLES!M87)</f>
      </c>
      <c r="H92" s="63">
        <f>IF(SIGLES!O87=0,"",SIGLES!O87)</f>
      </c>
      <c r="I92" s="66">
        <f>IF(SIGLES!P87=0,"",SIGLES!P87)</f>
      </c>
      <c r="J92" s="63">
        <f>IF(SIGLES!R87=0,"",SIGLES!R87)</f>
      </c>
      <c r="K92" s="66">
        <f>IF(SIGLES!S87=0,"",SIGLES!S87)</f>
      </c>
      <c r="L92" s="63">
        <f>IF(SIGLES!T87=0,"",SIGLES!T87)</f>
      </c>
      <c r="M92" s="64">
        <f>IF(SIGLES!U87=0,"",SIGLES!U87)</f>
      </c>
      <c r="N92" s="64">
        <f>IF(SIGLES!V87=0,"",SIGLES!V87)</f>
      </c>
      <c r="O92" s="67">
        <f>IF(SIGLES!W87=0,"",SIGLES!W87)</f>
      </c>
      <c r="P92" s="65">
        <f>IF(SIGLES!X87=0,"",SIGLES!X87)</f>
      </c>
      <c r="Q92">
        <f>IF(B92="","",VLOOKUP(B92,Feuil1!$A$2:$E$1311,2,FALSE))</f>
      </c>
      <c r="R92" s="12">
        <f>IF(C92="","",VLOOKUP(C92,Feuil1!$B$2:$E$1311,2,FALSE))</f>
      </c>
      <c r="S92" s="12">
        <f>IF(C92="","",VLOOKUP(C92,Feuil1!$B$2:$E$1311,4,FALSE))</f>
      </c>
      <c r="T92" s="12">
        <f>IF(C92="","",VLOOKUP(C92,Feuil1!$B$2:$E$1311,3,FALSE))</f>
      </c>
      <c r="U92" s="32">
        <f t="shared" si="4"/>
      </c>
      <c r="V92" s="32">
        <f t="shared" si="5"/>
      </c>
      <c r="W92" s="32">
        <f t="shared" si="6"/>
      </c>
      <c r="X92" s="32">
        <f t="shared" si="7"/>
      </c>
    </row>
    <row r="93" spans="1:24" ht="15.75">
      <c r="A93" s="46">
        <f>IF(SIGLES!A88=0,"",SIGLES!A88)</f>
      </c>
      <c r="B93" s="46">
        <f>IF(SIGLES!B88=0,"",SIGLES!B88)</f>
      </c>
      <c r="C93" s="62">
        <f>IF(SIGLES!C88=0,"",SIGLES!C88)</f>
      </c>
      <c r="D93" s="63">
        <f>IF(SIGLES!F88=0,"",SIGLES!F88)</f>
      </c>
      <c r="E93" s="64">
        <f>IF(SIGLES!G88=0,"",SIGLES!G88)</f>
      </c>
      <c r="F93" s="65">
        <f>IF(SIGLES!J88=0,"",SIGLES!J88)</f>
      </c>
      <c r="G93" s="48">
        <f>IF(SIGLES!M88=0,"",SIGLES!M88)</f>
      </c>
      <c r="H93" s="63">
        <f>IF(SIGLES!O88=0,"",SIGLES!O88)</f>
      </c>
      <c r="I93" s="66">
        <f>IF(SIGLES!P88=0,"",SIGLES!P88)</f>
      </c>
      <c r="J93" s="63">
        <f>IF(SIGLES!R88=0,"",SIGLES!R88)</f>
      </c>
      <c r="K93" s="66">
        <f>IF(SIGLES!S88=0,"",SIGLES!S88)</f>
      </c>
      <c r="L93" s="63">
        <f>IF(SIGLES!T88=0,"",SIGLES!T88)</f>
      </c>
      <c r="M93" s="64">
        <f>IF(SIGLES!U88=0,"",SIGLES!U88)</f>
      </c>
      <c r="N93" s="64">
        <f>IF(SIGLES!V88=0,"",SIGLES!V88)</f>
      </c>
      <c r="O93" s="67">
        <f>IF(SIGLES!W88=0,"",SIGLES!W88)</f>
      </c>
      <c r="P93" s="65">
        <f>IF(SIGLES!X88=0,"",SIGLES!X88)</f>
      </c>
      <c r="Q93">
        <f>IF(B93="","",VLOOKUP(B93,Feuil1!$A$2:$E$1311,2,FALSE))</f>
      </c>
      <c r="R93" s="12">
        <f>IF(C93="","",VLOOKUP(C93,Feuil1!$B$2:$E$1311,2,FALSE))</f>
      </c>
      <c r="S93" s="12">
        <f>IF(C93="","",VLOOKUP(C93,Feuil1!$B$2:$E$1311,4,FALSE))</f>
      </c>
      <c r="T93" s="12">
        <f>IF(C93="","",VLOOKUP(C93,Feuil1!$B$2:$E$1311,3,FALSE))</f>
      </c>
      <c r="U93" s="32">
        <f t="shared" si="4"/>
      </c>
      <c r="V93" s="32">
        <f t="shared" si="5"/>
      </c>
      <c r="W93" s="32">
        <f t="shared" si="6"/>
      </c>
      <c r="X93" s="32">
        <f t="shared" si="7"/>
      </c>
    </row>
    <row r="94" spans="1:24" ht="15.75">
      <c r="A94" s="46">
        <f>IF(SIGLES!A89=0,"",SIGLES!A89)</f>
      </c>
      <c r="B94" s="46">
        <f>IF(SIGLES!B89=0,"",SIGLES!B89)</f>
      </c>
      <c r="C94" s="62">
        <f>IF(SIGLES!C89=0,"",SIGLES!C89)</f>
      </c>
      <c r="D94" s="63">
        <f>IF(SIGLES!F89=0,"",SIGLES!F89)</f>
      </c>
      <c r="E94" s="64">
        <f>IF(SIGLES!G89=0,"",SIGLES!G89)</f>
      </c>
      <c r="F94" s="65">
        <f>IF(SIGLES!J89=0,"",SIGLES!J89)</f>
      </c>
      <c r="G94" s="48">
        <f>IF(SIGLES!M89=0,"",SIGLES!M89)</f>
      </c>
      <c r="H94" s="63">
        <f>IF(SIGLES!O89=0,"",SIGLES!O89)</f>
      </c>
      <c r="I94" s="66">
        <f>IF(SIGLES!P89=0,"",SIGLES!P89)</f>
      </c>
      <c r="J94" s="63">
        <f>IF(SIGLES!R89=0,"",SIGLES!R89)</f>
      </c>
      <c r="K94" s="66">
        <f>IF(SIGLES!S89=0,"",SIGLES!S89)</f>
      </c>
      <c r="L94" s="63">
        <f>IF(SIGLES!T89=0,"",SIGLES!T89)</f>
      </c>
      <c r="M94" s="64">
        <f>IF(SIGLES!U89=0,"",SIGLES!U89)</f>
      </c>
      <c r="N94" s="64">
        <f>IF(SIGLES!V89=0,"",SIGLES!V89)</f>
      </c>
      <c r="O94" s="67">
        <f>IF(SIGLES!W89=0,"",SIGLES!W89)</f>
      </c>
      <c r="P94" s="65">
        <f>IF(SIGLES!X89=0,"",SIGLES!X89)</f>
      </c>
      <c r="Q94">
        <f>IF(B94="","",VLOOKUP(B94,Feuil1!$A$2:$E$1311,2,FALSE))</f>
      </c>
      <c r="R94" s="12">
        <f>IF(C94="","",VLOOKUP(C94,Feuil1!$B$2:$E$1311,2,FALSE))</f>
      </c>
      <c r="S94" s="12">
        <f>IF(C94="","",VLOOKUP(C94,Feuil1!$B$2:$E$1311,4,FALSE))</f>
      </c>
      <c r="T94" s="12">
        <f>IF(C94="","",VLOOKUP(C94,Feuil1!$B$2:$E$1311,3,FALSE))</f>
      </c>
      <c r="U94" s="32">
        <f t="shared" si="4"/>
      </c>
      <c r="V94" s="32">
        <f t="shared" si="5"/>
      </c>
      <c r="W94" s="32">
        <f t="shared" si="6"/>
      </c>
      <c r="X94" s="32">
        <f t="shared" si="7"/>
      </c>
    </row>
    <row r="95" spans="1:24" ht="15.75">
      <c r="A95" s="46">
        <f>IF(SIGLES!A90=0,"",SIGLES!A90)</f>
      </c>
      <c r="B95" s="46">
        <f>IF(SIGLES!B90=0,"",SIGLES!B90)</f>
      </c>
      <c r="C95" s="62">
        <f>IF(SIGLES!C90=0,"",SIGLES!C90)</f>
      </c>
      <c r="D95" s="63">
        <f>IF(SIGLES!F90=0,"",SIGLES!F90)</f>
      </c>
      <c r="E95" s="64">
        <f>IF(SIGLES!G90=0,"",SIGLES!G90)</f>
      </c>
      <c r="F95" s="65">
        <f>IF(SIGLES!J90=0,"",SIGLES!J90)</f>
      </c>
      <c r="G95" s="48">
        <f>IF(SIGLES!M90=0,"",SIGLES!M90)</f>
      </c>
      <c r="H95" s="63">
        <f>IF(SIGLES!O90=0,"",SIGLES!O90)</f>
      </c>
      <c r="I95" s="66">
        <f>IF(SIGLES!P90=0,"",SIGLES!P90)</f>
      </c>
      <c r="J95" s="63">
        <f>IF(SIGLES!R90=0,"",SIGLES!R90)</f>
      </c>
      <c r="K95" s="66">
        <f>IF(SIGLES!S90=0,"",SIGLES!S90)</f>
      </c>
      <c r="L95" s="63">
        <f>IF(SIGLES!T90=0,"",SIGLES!T90)</f>
      </c>
      <c r="M95" s="64">
        <f>IF(SIGLES!U90=0,"",SIGLES!U90)</f>
      </c>
      <c r="N95" s="64">
        <f>IF(SIGLES!V90=0,"",SIGLES!V90)</f>
      </c>
      <c r="O95" s="67">
        <f>IF(SIGLES!W90=0,"",SIGLES!W90)</f>
      </c>
      <c r="P95" s="65">
        <f>IF(SIGLES!X90=0,"",SIGLES!X90)</f>
      </c>
      <c r="Q95">
        <f>IF(B95="","",VLOOKUP(B95,Feuil1!$A$2:$E$1311,2,FALSE))</f>
      </c>
      <c r="R95" s="12">
        <f>IF(C95="","",VLOOKUP(C95,Feuil1!$B$2:$E$1311,2,FALSE))</f>
      </c>
      <c r="S95" s="12">
        <f>IF(C95="","",VLOOKUP(C95,Feuil1!$B$2:$E$1311,4,FALSE))</f>
      </c>
      <c r="T95" s="12">
        <f>IF(C95="","",VLOOKUP(C95,Feuil1!$B$2:$E$1311,3,FALSE))</f>
      </c>
      <c r="U95" s="32">
        <f t="shared" si="4"/>
      </c>
      <c r="V95" s="32">
        <f t="shared" si="5"/>
      </c>
      <c r="W95" s="32">
        <f t="shared" si="6"/>
      </c>
      <c r="X95" s="32">
        <f t="shared" si="7"/>
      </c>
    </row>
    <row r="96" spans="1:24" ht="15.75">
      <c r="A96" s="46">
        <f>IF(SIGLES!A91=0,"",SIGLES!A91)</f>
      </c>
      <c r="B96" s="46">
        <f>IF(SIGLES!B91=0,"",SIGLES!B91)</f>
      </c>
      <c r="C96" s="62">
        <f>IF(SIGLES!C91=0,"",SIGLES!C91)</f>
      </c>
      <c r="D96" s="63">
        <f>IF(SIGLES!F91=0,"",SIGLES!F91)</f>
      </c>
      <c r="E96" s="64">
        <f>IF(SIGLES!G91=0,"",SIGLES!G91)</f>
      </c>
      <c r="F96" s="65">
        <f>IF(SIGLES!J91=0,"",SIGLES!J91)</f>
      </c>
      <c r="G96" s="48">
        <f>IF(SIGLES!M91=0,"",SIGLES!M91)</f>
      </c>
      <c r="H96" s="63">
        <f>IF(SIGLES!O91=0,"",SIGLES!O91)</f>
      </c>
      <c r="I96" s="66">
        <f>IF(SIGLES!P91=0,"",SIGLES!P91)</f>
      </c>
      <c r="J96" s="63">
        <f>IF(SIGLES!R91=0,"",SIGLES!R91)</f>
      </c>
      <c r="K96" s="66">
        <f>IF(SIGLES!S91=0,"",SIGLES!S91)</f>
      </c>
      <c r="L96" s="63">
        <f>IF(SIGLES!T91=0,"",SIGLES!T91)</f>
      </c>
      <c r="M96" s="64">
        <f>IF(SIGLES!U91=0,"",SIGLES!U91)</f>
      </c>
      <c r="N96" s="64">
        <f>IF(SIGLES!V91=0,"",SIGLES!V91)</f>
      </c>
      <c r="O96" s="67">
        <f>IF(SIGLES!W91=0,"",SIGLES!W91)</f>
      </c>
      <c r="P96" s="65">
        <f>IF(SIGLES!X91=0,"",SIGLES!X91)</f>
      </c>
      <c r="Q96">
        <f>IF(B96="","",VLOOKUP(B96,Feuil1!$A$2:$E$1311,2,FALSE))</f>
      </c>
      <c r="R96" s="12">
        <f>IF(C96="","",VLOOKUP(C96,Feuil1!$B$2:$E$1311,2,FALSE))</f>
      </c>
      <c r="S96" s="12">
        <f>IF(C96="","",VLOOKUP(C96,Feuil1!$B$2:$E$1311,4,FALSE))</f>
      </c>
      <c r="T96" s="12">
        <f>IF(C96="","",VLOOKUP(C96,Feuil1!$B$2:$E$1311,3,FALSE))</f>
      </c>
      <c r="U96" s="32">
        <f t="shared" si="4"/>
      </c>
      <c r="V96" s="32">
        <f t="shared" si="5"/>
      </c>
      <c r="W96" s="32">
        <f t="shared" si="6"/>
      </c>
      <c r="X96" s="32">
        <f t="shared" si="7"/>
      </c>
    </row>
    <row r="97" spans="1:24" ht="15.75">
      <c r="A97" s="46">
        <f>IF(SIGLES!A92=0,"",SIGLES!A92)</f>
      </c>
      <c r="B97" s="46">
        <f>IF(SIGLES!B92=0,"",SIGLES!B92)</f>
      </c>
      <c r="C97" s="62">
        <f>IF(SIGLES!C92=0,"",SIGLES!C92)</f>
      </c>
      <c r="D97" s="63">
        <f>IF(SIGLES!F92=0,"",SIGLES!F92)</f>
      </c>
      <c r="E97" s="64">
        <f>IF(SIGLES!G92=0,"",SIGLES!G92)</f>
      </c>
      <c r="F97" s="65">
        <f>IF(SIGLES!J92=0,"",SIGLES!J92)</f>
      </c>
      <c r="G97" s="48">
        <f>IF(SIGLES!M92=0,"",SIGLES!M92)</f>
      </c>
      <c r="H97" s="63">
        <f>IF(SIGLES!O92=0,"",SIGLES!O92)</f>
      </c>
      <c r="I97" s="66">
        <f>IF(SIGLES!P92=0,"",SIGLES!P92)</f>
      </c>
      <c r="J97" s="63">
        <f>IF(SIGLES!R92=0,"",SIGLES!R92)</f>
      </c>
      <c r="K97" s="66">
        <f>IF(SIGLES!S92=0,"",SIGLES!S92)</f>
      </c>
      <c r="L97" s="63">
        <f>IF(SIGLES!T92=0,"",SIGLES!T92)</f>
      </c>
      <c r="M97" s="64">
        <f>IF(SIGLES!U92=0,"",SIGLES!U92)</f>
      </c>
      <c r="N97" s="64">
        <f>IF(SIGLES!V92=0,"",SIGLES!V92)</f>
      </c>
      <c r="O97" s="67">
        <f>IF(SIGLES!W92=0,"",SIGLES!W92)</f>
      </c>
      <c r="P97" s="65">
        <f>IF(SIGLES!X92=0,"",SIGLES!X92)</f>
      </c>
      <c r="Q97">
        <f>IF(B97="","",VLOOKUP(B97,Feuil1!$A$2:$E$1311,2,FALSE))</f>
      </c>
      <c r="R97" s="12">
        <f>IF(C97="","",VLOOKUP(C97,Feuil1!$B$2:$E$1311,2,FALSE))</f>
      </c>
      <c r="S97" s="12">
        <f>IF(C97="","",VLOOKUP(C97,Feuil1!$B$2:$E$1311,4,FALSE))</f>
      </c>
      <c r="T97" s="12">
        <f>IF(C97="","",VLOOKUP(C97,Feuil1!$B$2:$E$1311,3,FALSE))</f>
      </c>
      <c r="U97" s="32">
        <f t="shared" si="4"/>
      </c>
      <c r="V97" s="32">
        <f t="shared" si="5"/>
      </c>
      <c r="W97" s="32">
        <f t="shared" si="6"/>
      </c>
      <c r="X97" s="32">
        <f t="shared" si="7"/>
      </c>
    </row>
    <row r="98" spans="1:24" ht="15.75">
      <c r="A98" s="46">
        <f>IF(SIGLES!A93=0,"",SIGLES!A93)</f>
      </c>
      <c r="B98" s="46">
        <f>IF(SIGLES!B93=0,"",SIGLES!B93)</f>
      </c>
      <c r="C98" s="62">
        <f>IF(SIGLES!C93=0,"",SIGLES!C93)</f>
      </c>
      <c r="D98" s="63">
        <f>IF(SIGLES!F93=0,"",SIGLES!F93)</f>
      </c>
      <c r="E98" s="64">
        <f>IF(SIGLES!G93=0,"",SIGLES!G93)</f>
      </c>
      <c r="F98" s="65">
        <f>IF(SIGLES!J93=0,"",SIGLES!J93)</f>
      </c>
      <c r="G98" s="48">
        <f>IF(SIGLES!M93=0,"",SIGLES!M93)</f>
      </c>
      <c r="H98" s="63">
        <f>IF(SIGLES!O93=0,"",SIGLES!O93)</f>
      </c>
      <c r="I98" s="66">
        <f>IF(SIGLES!P93=0,"",SIGLES!P93)</f>
      </c>
      <c r="J98" s="63">
        <f>IF(SIGLES!R93=0,"",SIGLES!R93)</f>
      </c>
      <c r="K98" s="66">
        <f>IF(SIGLES!S93=0,"",SIGLES!S93)</f>
      </c>
      <c r="L98" s="63">
        <f>IF(SIGLES!T93=0,"",SIGLES!T93)</f>
      </c>
      <c r="M98" s="64">
        <f>IF(SIGLES!U93=0,"",SIGLES!U93)</f>
      </c>
      <c r="N98" s="64">
        <f>IF(SIGLES!V93=0,"",SIGLES!V93)</f>
      </c>
      <c r="O98" s="67">
        <f>IF(SIGLES!W93=0,"",SIGLES!W93)</f>
      </c>
      <c r="P98" s="65">
        <f>IF(SIGLES!X93=0,"",SIGLES!X93)</f>
      </c>
      <c r="Q98">
        <f>IF(B98="","",VLOOKUP(B98,Feuil1!$A$2:$E$1311,2,FALSE))</f>
      </c>
      <c r="R98" s="12">
        <f>IF(C98="","",VLOOKUP(C98,Feuil1!$B$2:$E$1311,2,FALSE))</f>
      </c>
      <c r="S98" s="12">
        <f>IF(C98="","",VLOOKUP(C98,Feuil1!$B$2:$E$1311,4,FALSE))</f>
      </c>
      <c r="T98" s="12">
        <f>IF(C98="","",VLOOKUP(C98,Feuil1!$B$2:$E$1311,3,FALSE))</f>
      </c>
      <c r="U98" s="32">
        <f t="shared" si="4"/>
      </c>
      <c r="V98" s="32">
        <f t="shared" si="5"/>
      </c>
      <c r="W98" s="32">
        <f t="shared" si="6"/>
      </c>
      <c r="X98" s="32">
        <f t="shared" si="7"/>
      </c>
    </row>
    <row r="99" spans="1:24" ht="15.75">
      <c r="A99" s="46">
        <f>IF(SIGLES!A94=0,"",SIGLES!A94)</f>
      </c>
      <c r="B99" s="46">
        <f>IF(SIGLES!B94=0,"",SIGLES!B94)</f>
      </c>
      <c r="C99" s="62">
        <f>IF(SIGLES!C94=0,"",SIGLES!C94)</f>
      </c>
      <c r="D99" s="63">
        <f>IF(SIGLES!F94=0,"",SIGLES!F94)</f>
      </c>
      <c r="E99" s="64">
        <f>IF(SIGLES!G94=0,"",SIGLES!G94)</f>
      </c>
      <c r="F99" s="65">
        <f>IF(SIGLES!J94=0,"",SIGLES!J94)</f>
      </c>
      <c r="G99" s="48">
        <f>IF(SIGLES!M94=0,"",SIGLES!M94)</f>
      </c>
      <c r="H99" s="63">
        <f>IF(SIGLES!O94=0,"",SIGLES!O94)</f>
      </c>
      <c r="I99" s="66">
        <f>IF(SIGLES!P94=0,"",SIGLES!P94)</f>
      </c>
      <c r="J99" s="63">
        <f>IF(SIGLES!R94=0,"",SIGLES!R94)</f>
      </c>
      <c r="K99" s="66">
        <f>IF(SIGLES!S94=0,"",SIGLES!S94)</f>
      </c>
      <c r="L99" s="63">
        <f>IF(SIGLES!T94=0,"",SIGLES!T94)</f>
      </c>
      <c r="M99" s="64">
        <f>IF(SIGLES!U94=0,"",SIGLES!U94)</f>
      </c>
      <c r="N99" s="64">
        <f>IF(SIGLES!V94=0,"",SIGLES!V94)</f>
      </c>
      <c r="O99" s="67">
        <f>IF(SIGLES!W94=0,"",SIGLES!W94)</f>
      </c>
      <c r="P99" s="65">
        <f>IF(SIGLES!X94=0,"",SIGLES!X94)</f>
      </c>
      <c r="Q99">
        <f>IF(B99="","",VLOOKUP(B99,Feuil1!$A$2:$E$1311,2,FALSE))</f>
      </c>
      <c r="R99" s="12">
        <f>IF(C99="","",VLOOKUP(C99,Feuil1!$B$2:$E$1311,2,FALSE))</f>
      </c>
      <c r="S99" s="12">
        <f>IF(C99="","",VLOOKUP(C99,Feuil1!$B$2:$E$1311,4,FALSE))</f>
      </c>
      <c r="T99" s="12">
        <f>IF(C99="","",VLOOKUP(C99,Feuil1!$B$2:$E$1311,3,FALSE))</f>
      </c>
      <c r="U99" s="32">
        <f t="shared" si="4"/>
      </c>
      <c r="V99" s="32">
        <f t="shared" si="5"/>
      </c>
      <c r="W99" s="32">
        <f t="shared" si="6"/>
      </c>
      <c r="X99" s="32">
        <f t="shared" si="7"/>
      </c>
    </row>
    <row r="100" spans="1:24" ht="15.75">
      <c r="A100" s="46">
        <f>IF(SIGLES!A95=0,"",SIGLES!A95)</f>
      </c>
      <c r="B100" s="46">
        <f>IF(SIGLES!B95=0,"",SIGLES!B95)</f>
      </c>
      <c r="C100" s="62">
        <f>IF(SIGLES!C95=0,"",SIGLES!C95)</f>
      </c>
      <c r="D100" s="63">
        <f>IF(SIGLES!F95=0,"",SIGLES!F95)</f>
      </c>
      <c r="E100" s="64">
        <f>IF(SIGLES!G95=0,"",SIGLES!G95)</f>
      </c>
      <c r="F100" s="65">
        <f>IF(SIGLES!J95=0,"",SIGLES!J95)</f>
      </c>
      <c r="G100" s="48">
        <f>IF(SIGLES!M95=0,"",SIGLES!M95)</f>
      </c>
      <c r="H100" s="63">
        <f>IF(SIGLES!O95=0,"",SIGLES!O95)</f>
      </c>
      <c r="I100" s="66">
        <f>IF(SIGLES!P95=0,"",SIGLES!P95)</f>
      </c>
      <c r="J100" s="63">
        <f>IF(SIGLES!R95=0,"",SIGLES!R95)</f>
      </c>
      <c r="K100" s="66">
        <f>IF(SIGLES!S95=0,"",SIGLES!S95)</f>
      </c>
      <c r="L100" s="63">
        <f>IF(SIGLES!T95=0,"",SIGLES!T95)</f>
      </c>
      <c r="M100" s="64">
        <f>IF(SIGLES!U95=0,"",SIGLES!U95)</f>
      </c>
      <c r="N100" s="64">
        <f>IF(SIGLES!V95=0,"",SIGLES!V95)</f>
      </c>
      <c r="O100" s="67">
        <f>IF(SIGLES!W95=0,"",SIGLES!W95)</f>
      </c>
      <c r="P100" s="65">
        <f>IF(SIGLES!X95=0,"",SIGLES!X95)</f>
      </c>
      <c r="Q100">
        <f>IF(B100="","",VLOOKUP(B100,Feuil1!$A$2:$E$1311,2,FALSE))</f>
      </c>
      <c r="R100" s="12">
        <f>IF(C100="","",VLOOKUP(C100,Feuil1!$B$2:$E$1311,2,FALSE))</f>
      </c>
      <c r="S100" s="12">
        <f>IF(C100="","",VLOOKUP(C100,Feuil1!$B$2:$E$1311,4,FALSE))</f>
      </c>
      <c r="T100" s="12">
        <f>IF(C100="","",VLOOKUP(C100,Feuil1!$B$2:$E$1311,3,FALSE))</f>
      </c>
      <c r="U100" s="32">
        <f t="shared" si="4"/>
      </c>
      <c r="V100" s="32">
        <f t="shared" si="5"/>
      </c>
      <c r="W100" s="32">
        <f t="shared" si="6"/>
      </c>
      <c r="X100" s="32">
        <f t="shared" si="7"/>
      </c>
    </row>
    <row r="101" spans="1:24" ht="15.75">
      <c r="A101" s="46">
        <f>IF(SIGLES!A96=0,"",SIGLES!A96)</f>
      </c>
      <c r="B101" s="46">
        <f>IF(SIGLES!B96=0,"",SIGLES!B96)</f>
      </c>
      <c r="C101" s="62">
        <f>IF(SIGLES!C96=0,"",SIGLES!C96)</f>
      </c>
      <c r="D101" s="63">
        <f>IF(SIGLES!F96=0,"",SIGLES!F96)</f>
      </c>
      <c r="E101" s="64">
        <f>IF(SIGLES!G96=0,"",SIGLES!G96)</f>
      </c>
      <c r="F101" s="65">
        <f>IF(SIGLES!J96=0,"",SIGLES!J96)</f>
      </c>
      <c r="G101" s="48">
        <f>IF(SIGLES!M96=0,"",SIGLES!M96)</f>
      </c>
      <c r="H101" s="63">
        <f>IF(SIGLES!O96=0,"",SIGLES!O96)</f>
      </c>
      <c r="I101" s="66">
        <f>IF(SIGLES!P96=0,"",SIGLES!P96)</f>
      </c>
      <c r="J101" s="63">
        <f>IF(SIGLES!R96=0,"",SIGLES!R96)</f>
      </c>
      <c r="K101" s="66">
        <f>IF(SIGLES!S96=0,"",SIGLES!S96)</f>
      </c>
      <c r="L101" s="63">
        <f>IF(SIGLES!T96=0,"",SIGLES!T96)</f>
      </c>
      <c r="M101" s="64">
        <f>IF(SIGLES!U96=0,"",SIGLES!U96)</f>
      </c>
      <c r="N101" s="64">
        <f>IF(SIGLES!V96=0,"",SIGLES!V96)</f>
      </c>
      <c r="O101" s="67">
        <f>IF(SIGLES!W96=0,"",SIGLES!W96)</f>
      </c>
      <c r="P101" s="65">
        <f>IF(SIGLES!X96=0,"",SIGLES!X96)</f>
      </c>
      <c r="Q101">
        <f>IF(B101="","",VLOOKUP(B101,Feuil1!$A$2:$E$1311,2,FALSE))</f>
      </c>
      <c r="R101" s="12">
        <f>IF(C101="","",VLOOKUP(C101,Feuil1!$B$2:$E$1311,2,FALSE))</f>
      </c>
      <c r="S101" s="12">
        <f>IF(C101="","",VLOOKUP(C101,Feuil1!$B$2:$E$1311,4,FALSE))</f>
      </c>
      <c r="T101" s="12">
        <f>IF(C101="","",VLOOKUP(C101,Feuil1!$B$2:$E$1311,3,FALSE))</f>
      </c>
      <c r="U101" s="32">
        <f t="shared" si="4"/>
      </c>
      <c r="V101" s="32">
        <f t="shared" si="5"/>
      </c>
      <c r="W101" s="32">
        <f t="shared" si="6"/>
      </c>
      <c r="X101" s="32">
        <f t="shared" si="7"/>
      </c>
    </row>
    <row r="102" spans="1:24" ht="15.75">
      <c r="A102" s="46">
        <f>IF(SIGLES!A97=0,"",SIGLES!A97)</f>
      </c>
      <c r="B102" s="46">
        <f>IF(SIGLES!B97=0,"",SIGLES!B97)</f>
      </c>
      <c r="C102" s="62">
        <f>IF(SIGLES!C97=0,"",SIGLES!C97)</f>
      </c>
      <c r="D102" s="63">
        <f>IF(SIGLES!F97=0,"",SIGLES!F97)</f>
      </c>
      <c r="E102" s="64">
        <f>IF(SIGLES!G97=0,"",SIGLES!G97)</f>
      </c>
      <c r="F102" s="65">
        <f>IF(SIGLES!J97=0,"",SIGLES!J97)</f>
      </c>
      <c r="G102" s="48">
        <f>IF(SIGLES!M97=0,"",SIGLES!M97)</f>
      </c>
      <c r="H102" s="63">
        <f>IF(SIGLES!O97=0,"",SIGLES!O97)</f>
      </c>
      <c r="I102" s="66">
        <f>IF(SIGLES!P97=0,"",SIGLES!P97)</f>
      </c>
      <c r="J102" s="63">
        <f>IF(SIGLES!R97=0,"",SIGLES!R97)</f>
      </c>
      <c r="K102" s="66">
        <f>IF(SIGLES!S97=0,"",SIGLES!S97)</f>
      </c>
      <c r="L102" s="63">
        <f>IF(SIGLES!T97=0,"",SIGLES!T97)</f>
      </c>
      <c r="M102" s="64">
        <f>IF(SIGLES!U97=0,"",SIGLES!U97)</f>
      </c>
      <c r="N102" s="64">
        <f>IF(SIGLES!V97=0,"",SIGLES!V97)</f>
      </c>
      <c r="O102" s="67">
        <f>IF(SIGLES!W97=0,"",SIGLES!W97)</f>
      </c>
      <c r="P102" s="65">
        <f>IF(SIGLES!X97=0,"",SIGLES!X97)</f>
      </c>
      <c r="Q102">
        <f>IF(B102="","",VLOOKUP(B102,Feuil1!$A$2:$E$1311,2,FALSE))</f>
      </c>
      <c r="R102" s="12">
        <f>IF(C102="","",VLOOKUP(C102,Feuil1!$B$2:$E$1311,2,FALSE))</f>
      </c>
      <c r="S102" s="12">
        <f>IF(C102="","",VLOOKUP(C102,Feuil1!$B$2:$E$1311,4,FALSE))</f>
      </c>
      <c r="T102" s="12">
        <f>IF(C102="","",VLOOKUP(C102,Feuil1!$B$2:$E$1311,3,FALSE))</f>
      </c>
      <c r="U102" s="32">
        <f t="shared" si="4"/>
      </c>
      <c r="V102" s="32">
        <f t="shared" si="5"/>
      </c>
      <c r="W102" s="32">
        <f t="shared" si="6"/>
      </c>
      <c r="X102" s="32">
        <f t="shared" si="7"/>
      </c>
    </row>
    <row r="103" spans="1:24" ht="15.75">
      <c r="A103" s="46">
        <f>IF(SIGLES!A98=0,"",SIGLES!A98)</f>
      </c>
      <c r="B103" s="46">
        <f>IF(SIGLES!B98=0,"",SIGLES!B98)</f>
      </c>
      <c r="C103" s="62">
        <f>IF(SIGLES!C98=0,"",SIGLES!C98)</f>
      </c>
      <c r="D103" s="63">
        <f>IF(SIGLES!F98=0,"",SIGLES!F98)</f>
      </c>
      <c r="E103" s="64">
        <f>IF(SIGLES!G98=0,"",SIGLES!G98)</f>
      </c>
      <c r="F103" s="65">
        <f>IF(SIGLES!J98=0,"",SIGLES!J98)</f>
      </c>
      <c r="G103" s="48">
        <f>IF(SIGLES!M98=0,"",SIGLES!M98)</f>
      </c>
      <c r="H103" s="63">
        <f>IF(SIGLES!O98=0,"",SIGLES!O98)</f>
      </c>
      <c r="I103" s="66">
        <f>IF(SIGLES!P98=0,"",SIGLES!P98)</f>
      </c>
      <c r="J103" s="63">
        <f>IF(SIGLES!R98=0,"",SIGLES!R98)</f>
      </c>
      <c r="K103" s="66">
        <f>IF(SIGLES!S98=0,"",SIGLES!S98)</f>
      </c>
      <c r="L103" s="63">
        <f>IF(SIGLES!T98=0,"",SIGLES!T98)</f>
      </c>
      <c r="M103" s="64">
        <f>IF(SIGLES!U98=0,"",SIGLES!U98)</f>
      </c>
      <c r="N103" s="64">
        <f>IF(SIGLES!V98=0,"",SIGLES!V98)</f>
      </c>
      <c r="O103" s="67">
        <f>IF(SIGLES!W98=0,"",SIGLES!W98)</f>
      </c>
      <c r="P103" s="65">
        <f>IF(SIGLES!X98=0,"",SIGLES!X98)</f>
      </c>
      <c r="Q103">
        <f>IF(B103="","",VLOOKUP(B103,Feuil1!$A$2:$E$1311,2,FALSE))</f>
      </c>
      <c r="R103" s="12">
        <f>IF(C103="","",VLOOKUP(C103,Feuil1!$B$2:$E$1311,2,FALSE))</f>
      </c>
      <c r="S103" s="12">
        <f>IF(C103="","",VLOOKUP(C103,Feuil1!$B$2:$E$1311,4,FALSE))</f>
      </c>
      <c r="T103" s="12">
        <f>IF(C103="","",VLOOKUP(C103,Feuil1!$B$2:$E$1311,3,FALSE))</f>
      </c>
      <c r="U103" s="32">
        <f t="shared" si="4"/>
      </c>
      <c r="V103" s="32">
        <f t="shared" si="5"/>
      </c>
      <c r="W103" s="32">
        <f t="shared" si="6"/>
      </c>
      <c r="X103" s="32">
        <f t="shared" si="7"/>
      </c>
    </row>
    <row r="104" spans="1:24" ht="15.75">
      <c r="A104" s="46">
        <f>IF(SIGLES!A99=0,"",SIGLES!A99)</f>
      </c>
      <c r="B104" s="46">
        <f>IF(SIGLES!B99=0,"",SIGLES!B99)</f>
      </c>
      <c r="C104" s="62">
        <f>IF(SIGLES!C99=0,"",SIGLES!C99)</f>
      </c>
      <c r="D104" s="63">
        <f>IF(SIGLES!F99=0,"",SIGLES!F99)</f>
      </c>
      <c r="E104" s="64">
        <f>IF(SIGLES!G99=0,"",SIGLES!G99)</f>
      </c>
      <c r="F104" s="65">
        <f>IF(SIGLES!J99=0,"",SIGLES!J99)</f>
      </c>
      <c r="G104" s="48">
        <f>IF(SIGLES!M99=0,"",SIGLES!M99)</f>
      </c>
      <c r="H104" s="63">
        <f>IF(SIGLES!O99=0,"",SIGLES!O99)</f>
      </c>
      <c r="I104" s="66">
        <f>IF(SIGLES!P99=0,"",SIGLES!P99)</f>
      </c>
      <c r="J104" s="63">
        <f>IF(SIGLES!R99=0,"",SIGLES!R99)</f>
      </c>
      <c r="K104" s="66">
        <f>IF(SIGLES!S99=0,"",SIGLES!S99)</f>
      </c>
      <c r="L104" s="63">
        <f>IF(SIGLES!T99=0,"",SIGLES!T99)</f>
      </c>
      <c r="M104" s="64">
        <f>IF(SIGLES!U99=0,"",SIGLES!U99)</f>
      </c>
      <c r="N104" s="64">
        <f>IF(SIGLES!V99=0,"",SIGLES!V99)</f>
      </c>
      <c r="O104" s="67">
        <f>IF(SIGLES!W99=0,"",SIGLES!W99)</f>
      </c>
      <c r="P104" s="65">
        <f>IF(SIGLES!X99=0,"",SIGLES!X99)</f>
      </c>
      <c r="Q104">
        <f>IF(B104="","",VLOOKUP(B104,Feuil1!$A$2:$E$1311,2,FALSE))</f>
      </c>
      <c r="R104" s="12">
        <f>IF(C104="","",VLOOKUP(C104,Feuil1!$B$2:$E$1311,2,FALSE))</f>
      </c>
      <c r="S104" s="12">
        <f>IF(C104="","",VLOOKUP(C104,Feuil1!$B$2:$E$1311,4,FALSE))</f>
      </c>
      <c r="T104" s="12">
        <f>IF(C104="","",VLOOKUP(C104,Feuil1!$B$2:$E$1311,3,FALSE))</f>
      </c>
      <c r="U104" s="32">
        <f t="shared" si="4"/>
      </c>
      <c r="V104" s="32">
        <f t="shared" si="5"/>
      </c>
      <c r="W104" s="32">
        <f t="shared" si="6"/>
      </c>
      <c r="X104" s="32">
        <f t="shared" si="7"/>
      </c>
    </row>
    <row r="105" spans="1:24" ht="15.75">
      <c r="A105" s="46">
        <f>IF(SIGLES!A100=0,"",SIGLES!A100)</f>
      </c>
      <c r="B105" s="46">
        <f>IF(SIGLES!B100=0,"",SIGLES!B100)</f>
      </c>
      <c r="C105" s="62">
        <f>IF(SIGLES!C100=0,"",SIGLES!C100)</f>
      </c>
      <c r="D105" s="63">
        <f>IF(SIGLES!F100=0,"",SIGLES!F100)</f>
      </c>
      <c r="E105" s="64">
        <f>IF(SIGLES!G100=0,"",SIGLES!G100)</f>
      </c>
      <c r="F105" s="65">
        <f>IF(SIGLES!J100=0,"",SIGLES!J100)</f>
      </c>
      <c r="G105" s="48">
        <f>IF(SIGLES!M100=0,"",SIGLES!M100)</f>
      </c>
      <c r="H105" s="63">
        <f>IF(SIGLES!O100=0,"",SIGLES!O100)</f>
      </c>
      <c r="I105" s="66">
        <f>IF(SIGLES!P100=0,"",SIGLES!P100)</f>
      </c>
      <c r="J105" s="63">
        <f>IF(SIGLES!R100=0,"",SIGLES!R100)</f>
      </c>
      <c r="K105" s="66">
        <f>IF(SIGLES!S100=0,"",SIGLES!S100)</f>
      </c>
      <c r="L105" s="63">
        <f>IF(SIGLES!T100=0,"",SIGLES!T100)</f>
      </c>
      <c r="M105" s="64">
        <f>IF(SIGLES!U100=0,"",SIGLES!U100)</f>
      </c>
      <c r="N105" s="64">
        <f>IF(SIGLES!V100=0,"",SIGLES!V100)</f>
      </c>
      <c r="O105" s="67">
        <f>IF(SIGLES!W100=0,"",SIGLES!W100)</f>
      </c>
      <c r="P105" s="65">
        <f>IF(SIGLES!X100=0,"",SIGLES!X100)</f>
      </c>
      <c r="Q105">
        <f>IF(B105="","",VLOOKUP(B105,Feuil1!$A$2:$E$1311,2,FALSE))</f>
      </c>
      <c r="R105" s="12">
        <f>IF(C105="","",VLOOKUP(C105,Feuil1!$B$2:$E$1311,2,FALSE))</f>
      </c>
      <c r="S105" s="12">
        <f>IF(C105="","",VLOOKUP(C105,Feuil1!$B$2:$E$1311,4,FALSE))</f>
      </c>
      <c r="T105" s="12">
        <f>IF(C105="","",VLOOKUP(C105,Feuil1!$B$2:$E$1311,3,FALSE))</f>
      </c>
      <c r="U105" s="32">
        <f t="shared" si="4"/>
      </c>
      <c r="V105" s="32">
        <f t="shared" si="5"/>
      </c>
      <c r="W105" s="32">
        <f t="shared" si="6"/>
      </c>
      <c r="X105" s="32">
        <f t="shared" si="7"/>
      </c>
    </row>
    <row r="106" spans="1:24" ht="15.75">
      <c r="A106" s="46">
        <f>IF(SIGLES!A101=0,"",SIGLES!A101)</f>
      </c>
      <c r="B106" s="46">
        <f>IF(SIGLES!B101=0,"",SIGLES!B101)</f>
      </c>
      <c r="C106" s="62">
        <f>IF(SIGLES!C101=0,"",SIGLES!C101)</f>
      </c>
      <c r="D106" s="63">
        <f>IF(SIGLES!F101=0,"",SIGLES!F101)</f>
      </c>
      <c r="E106" s="64">
        <f>IF(SIGLES!G101=0,"",SIGLES!G101)</f>
      </c>
      <c r="F106" s="65">
        <f>IF(SIGLES!J101=0,"",SIGLES!J101)</f>
      </c>
      <c r="G106" s="48">
        <f>IF(SIGLES!M101=0,"",SIGLES!M101)</f>
      </c>
      <c r="H106" s="63">
        <f>IF(SIGLES!O101=0,"",SIGLES!O101)</f>
      </c>
      <c r="I106" s="66">
        <f>IF(SIGLES!P101=0,"",SIGLES!P101)</f>
      </c>
      <c r="J106" s="63">
        <f>IF(SIGLES!R101=0,"",SIGLES!R101)</f>
      </c>
      <c r="K106" s="66">
        <f>IF(SIGLES!S101=0,"",SIGLES!S101)</f>
      </c>
      <c r="L106" s="63">
        <f>IF(SIGLES!T101=0,"",SIGLES!T101)</f>
      </c>
      <c r="M106" s="64">
        <f>IF(SIGLES!U101=0,"",SIGLES!U101)</f>
      </c>
      <c r="N106" s="64">
        <f>IF(SIGLES!V101=0,"",SIGLES!V101)</f>
      </c>
      <c r="O106" s="67">
        <f>IF(SIGLES!W101=0,"",SIGLES!W101)</f>
      </c>
      <c r="P106" s="65">
        <f>IF(SIGLES!X101=0,"",SIGLES!X101)</f>
      </c>
      <c r="Q106">
        <f>IF(B106="","",VLOOKUP(B106,Feuil1!$A$2:$E$1311,2,FALSE))</f>
      </c>
      <c r="R106" s="12">
        <f>IF(C106="","",VLOOKUP(C106,Feuil1!$B$2:$E$1311,2,FALSE))</f>
      </c>
      <c r="S106" s="12">
        <f>IF(C106="","",VLOOKUP(C106,Feuil1!$B$2:$E$1311,4,FALSE))</f>
      </c>
      <c r="T106" s="12">
        <f>IF(C106="","",VLOOKUP(C106,Feuil1!$B$2:$E$1311,3,FALSE))</f>
      </c>
      <c r="U106" s="32">
        <f t="shared" si="4"/>
      </c>
      <c r="V106" s="32">
        <f t="shared" si="5"/>
      </c>
      <c r="W106" s="32">
        <f t="shared" si="6"/>
      </c>
      <c r="X106" s="32">
        <f t="shared" si="7"/>
      </c>
    </row>
    <row r="107" spans="1:24" ht="15.75">
      <c r="A107" s="46">
        <f>IF(SIGLES!A102=0,"",SIGLES!A102)</f>
      </c>
      <c r="B107" s="46">
        <f>IF(SIGLES!B102=0,"",SIGLES!B102)</f>
      </c>
      <c r="C107" s="62">
        <f>IF(SIGLES!C102=0,"",SIGLES!C102)</f>
      </c>
      <c r="D107" s="63">
        <f>IF(SIGLES!F102=0,"",SIGLES!F102)</f>
      </c>
      <c r="E107" s="64">
        <f>IF(SIGLES!G102=0,"",SIGLES!G102)</f>
      </c>
      <c r="F107" s="65">
        <f>IF(SIGLES!J102=0,"",SIGLES!J102)</f>
      </c>
      <c r="G107" s="48">
        <f>IF(SIGLES!M102=0,"",SIGLES!M102)</f>
      </c>
      <c r="H107" s="63">
        <f>IF(SIGLES!O102=0,"",SIGLES!O102)</f>
      </c>
      <c r="I107" s="66">
        <f>IF(SIGLES!P102=0,"",SIGLES!P102)</f>
      </c>
      <c r="J107" s="63">
        <f>IF(SIGLES!R102=0,"",SIGLES!R102)</f>
      </c>
      <c r="K107" s="66">
        <f>IF(SIGLES!S102=0,"",SIGLES!S102)</f>
      </c>
      <c r="L107" s="63">
        <f>IF(SIGLES!T102=0,"",SIGLES!T102)</f>
      </c>
      <c r="M107" s="64">
        <f>IF(SIGLES!U102=0,"",SIGLES!U102)</f>
      </c>
      <c r="N107" s="64">
        <f>IF(SIGLES!V102=0,"",SIGLES!V102)</f>
      </c>
      <c r="O107" s="67">
        <f>IF(SIGLES!W102=0,"",SIGLES!W102)</f>
      </c>
      <c r="P107" s="65">
        <f>IF(SIGLES!X102=0,"",SIGLES!X102)</f>
      </c>
      <c r="Q107">
        <f>IF(B107="","",VLOOKUP(B107,Feuil1!$A$2:$E$1311,2,FALSE))</f>
      </c>
      <c r="R107" s="12">
        <f>IF(C107="","",VLOOKUP(C107,Feuil1!$B$2:$E$1311,2,FALSE))</f>
      </c>
      <c r="S107" s="12">
        <f>IF(C107="","",VLOOKUP(C107,Feuil1!$B$2:$E$1311,4,FALSE))</f>
      </c>
      <c r="T107" s="12">
        <f>IF(C107="","",VLOOKUP(C107,Feuil1!$B$2:$E$1311,3,FALSE))</f>
      </c>
      <c r="U107" s="32">
        <f t="shared" si="4"/>
      </c>
      <c r="V107" s="32">
        <f t="shared" si="5"/>
      </c>
      <c r="W107" s="32">
        <f t="shared" si="6"/>
      </c>
      <c r="X107" s="32">
        <f t="shared" si="7"/>
      </c>
    </row>
    <row r="108" spans="1:24" ht="15.75">
      <c r="A108" s="46">
        <f>IF(SIGLES!A103=0,"",SIGLES!A103)</f>
      </c>
      <c r="B108" s="46">
        <f>IF(SIGLES!B103=0,"",SIGLES!B103)</f>
      </c>
      <c r="C108" s="62">
        <f>IF(SIGLES!C103=0,"",SIGLES!C103)</f>
      </c>
      <c r="D108" s="63">
        <f>IF(SIGLES!F103=0,"",SIGLES!F103)</f>
      </c>
      <c r="E108" s="64">
        <f>IF(SIGLES!G103=0,"",SIGLES!G103)</f>
      </c>
      <c r="F108" s="65">
        <f>IF(SIGLES!J103=0,"",SIGLES!J103)</f>
      </c>
      <c r="G108" s="48">
        <f>IF(SIGLES!M103=0,"",SIGLES!M103)</f>
      </c>
      <c r="H108" s="63">
        <f>IF(SIGLES!O103=0,"",SIGLES!O103)</f>
      </c>
      <c r="I108" s="66">
        <f>IF(SIGLES!P103=0,"",SIGLES!P103)</f>
      </c>
      <c r="J108" s="63">
        <f>IF(SIGLES!R103=0,"",SIGLES!R103)</f>
      </c>
      <c r="K108" s="66">
        <f>IF(SIGLES!S103=0,"",SIGLES!S103)</f>
      </c>
      <c r="L108" s="63">
        <f>IF(SIGLES!T103=0,"",SIGLES!T103)</f>
      </c>
      <c r="M108" s="64">
        <f>IF(SIGLES!U103=0,"",SIGLES!U103)</f>
      </c>
      <c r="N108" s="64">
        <f>IF(SIGLES!V103=0,"",SIGLES!V103)</f>
      </c>
      <c r="O108" s="67">
        <f>IF(SIGLES!W103=0,"",SIGLES!W103)</f>
      </c>
      <c r="P108" s="65">
        <f>IF(SIGLES!X103=0,"",SIGLES!X103)</f>
      </c>
      <c r="Q108">
        <f>IF(B108="","",VLOOKUP(B108,Feuil1!$A$2:$E$1311,2,FALSE))</f>
      </c>
      <c r="R108" s="12">
        <f>IF(C108="","",VLOOKUP(C108,Feuil1!$B$2:$E$1311,2,FALSE))</f>
      </c>
      <c r="S108" s="12">
        <f>IF(C108="","",VLOOKUP(C108,Feuil1!$B$2:$E$1311,4,FALSE))</f>
      </c>
      <c r="T108" s="12">
        <f>IF(C108="","",VLOOKUP(C108,Feuil1!$B$2:$E$1311,3,FALSE))</f>
      </c>
      <c r="U108" s="32">
        <f t="shared" si="4"/>
      </c>
      <c r="V108" s="32">
        <f t="shared" si="5"/>
      </c>
      <c r="W108" s="32">
        <f t="shared" si="6"/>
      </c>
      <c r="X108" s="32">
        <f t="shared" si="7"/>
      </c>
    </row>
    <row r="109" spans="1:24" ht="15.75">
      <c r="A109" s="46">
        <f>IF(SIGLES!A104=0,"",SIGLES!A104)</f>
      </c>
      <c r="B109" s="46">
        <f>IF(SIGLES!B104=0,"",SIGLES!B104)</f>
      </c>
      <c r="C109" s="62">
        <f>IF(SIGLES!C104=0,"",SIGLES!C104)</f>
      </c>
      <c r="D109" s="63">
        <f>IF(SIGLES!F104=0,"",SIGLES!F104)</f>
      </c>
      <c r="E109" s="64">
        <f>IF(SIGLES!G104=0,"",SIGLES!G104)</f>
      </c>
      <c r="F109" s="65">
        <f>IF(SIGLES!J104=0,"",SIGLES!J104)</f>
      </c>
      <c r="G109" s="48">
        <f>IF(SIGLES!M104=0,"",SIGLES!M104)</f>
      </c>
      <c r="H109" s="63">
        <f>IF(SIGLES!O104=0,"",SIGLES!O104)</f>
      </c>
      <c r="I109" s="66">
        <f>IF(SIGLES!P104=0,"",SIGLES!P104)</f>
      </c>
      <c r="J109" s="63">
        <f>IF(SIGLES!R104=0,"",SIGLES!R104)</f>
      </c>
      <c r="K109" s="66">
        <f>IF(SIGLES!S104=0,"",SIGLES!S104)</f>
      </c>
      <c r="L109" s="63">
        <f>IF(SIGLES!T104=0,"",SIGLES!T104)</f>
      </c>
      <c r="M109" s="64">
        <f>IF(SIGLES!U104=0,"",SIGLES!U104)</f>
      </c>
      <c r="N109" s="64">
        <f>IF(SIGLES!V104=0,"",SIGLES!V104)</f>
      </c>
      <c r="O109" s="67">
        <f>IF(SIGLES!W104=0,"",SIGLES!W104)</f>
      </c>
      <c r="P109" s="65">
        <f>IF(SIGLES!X104=0,"",SIGLES!X104)</f>
      </c>
      <c r="Q109">
        <f>IF(B109="","",VLOOKUP(B109,Feuil1!$A$2:$E$1311,2,FALSE))</f>
      </c>
      <c r="R109" s="12">
        <f>IF(C109="","",VLOOKUP(C109,Feuil1!$B$2:$E$1311,2,FALSE))</f>
      </c>
      <c r="S109" s="12">
        <f>IF(C109="","",VLOOKUP(C109,Feuil1!$B$2:$E$1311,4,FALSE))</f>
      </c>
      <c r="T109" s="12">
        <f>IF(C109="","",VLOOKUP(C109,Feuil1!$B$2:$E$1311,3,FALSE))</f>
      </c>
      <c r="U109" s="32">
        <f t="shared" si="4"/>
      </c>
      <c r="V109" s="32">
        <f t="shared" si="5"/>
      </c>
      <c r="W109" s="32">
        <f t="shared" si="6"/>
      </c>
      <c r="X109" s="32">
        <f t="shared" si="7"/>
      </c>
    </row>
    <row r="110" spans="1:24" ht="15.75">
      <c r="A110" s="46">
        <f>IF(SIGLES!A105=0,"",SIGLES!A105)</f>
      </c>
      <c r="B110" s="46">
        <f>IF(SIGLES!B105=0,"",SIGLES!B105)</f>
      </c>
      <c r="C110" s="62">
        <f>IF(SIGLES!C105=0,"",SIGLES!C105)</f>
      </c>
      <c r="D110" s="63">
        <f>IF(SIGLES!F105=0,"",SIGLES!F105)</f>
      </c>
      <c r="E110" s="64">
        <f>IF(SIGLES!G105=0,"",SIGLES!G105)</f>
      </c>
      <c r="F110" s="65">
        <f>IF(SIGLES!J105=0,"",SIGLES!J105)</f>
      </c>
      <c r="G110" s="48">
        <f>IF(SIGLES!M105=0,"",SIGLES!M105)</f>
      </c>
      <c r="H110" s="63">
        <f>IF(SIGLES!O105=0,"",SIGLES!O105)</f>
      </c>
      <c r="I110" s="66">
        <f>IF(SIGLES!P105=0,"",SIGLES!P105)</f>
      </c>
      <c r="J110" s="63">
        <f>IF(SIGLES!R105=0,"",SIGLES!R105)</f>
      </c>
      <c r="K110" s="66">
        <f>IF(SIGLES!S105=0,"",SIGLES!S105)</f>
      </c>
      <c r="L110" s="63">
        <f>IF(SIGLES!T105=0,"",SIGLES!T105)</f>
      </c>
      <c r="M110" s="64">
        <f>IF(SIGLES!U105=0,"",SIGLES!U105)</f>
      </c>
      <c r="N110" s="64">
        <f>IF(SIGLES!V105=0,"",SIGLES!V105)</f>
      </c>
      <c r="O110" s="67">
        <f>IF(SIGLES!W105=0,"",SIGLES!W105)</f>
      </c>
      <c r="P110" s="65">
        <f>IF(SIGLES!X105=0,"",SIGLES!X105)</f>
      </c>
      <c r="Q110">
        <f>IF(B110="","",VLOOKUP(B110,Feuil1!$A$2:$E$1311,2,FALSE))</f>
      </c>
      <c r="R110" s="12">
        <f>IF(C110="","",VLOOKUP(C110,Feuil1!$B$2:$E$1311,2,FALSE))</f>
      </c>
      <c r="S110" s="12">
        <f>IF(C110="","",VLOOKUP(C110,Feuil1!$B$2:$E$1311,4,FALSE))</f>
      </c>
      <c r="T110" s="12">
        <f>IF(C110="","",VLOOKUP(C110,Feuil1!$B$2:$E$1311,3,FALSE))</f>
      </c>
      <c r="U110" s="32">
        <f t="shared" si="4"/>
      </c>
      <c r="V110" s="32">
        <f t="shared" si="5"/>
      </c>
      <c r="W110" s="32">
        <f t="shared" si="6"/>
      </c>
      <c r="X110" s="32">
        <f t="shared" si="7"/>
      </c>
    </row>
    <row r="111" spans="1:24" ht="15.75">
      <c r="A111" s="46">
        <f>IF(SIGLES!A106=0,"",SIGLES!A106)</f>
      </c>
      <c r="B111" s="46">
        <f>IF(SIGLES!B106=0,"",SIGLES!B106)</f>
      </c>
      <c r="C111" s="62">
        <f>IF(SIGLES!C106=0,"",SIGLES!C106)</f>
      </c>
      <c r="D111" s="63">
        <f>IF(SIGLES!F106=0,"",SIGLES!F106)</f>
      </c>
      <c r="E111" s="64">
        <f>IF(SIGLES!G106=0,"",SIGLES!G106)</f>
      </c>
      <c r="F111" s="65">
        <f>IF(SIGLES!J106=0,"",SIGLES!J106)</f>
      </c>
      <c r="G111" s="48">
        <f>IF(SIGLES!M106=0,"",SIGLES!M106)</f>
      </c>
      <c r="H111" s="63">
        <f>IF(SIGLES!O106=0,"",SIGLES!O106)</f>
      </c>
      <c r="I111" s="66">
        <f>IF(SIGLES!P106=0,"",SIGLES!P106)</f>
      </c>
      <c r="J111" s="63">
        <f>IF(SIGLES!R106=0,"",SIGLES!R106)</f>
      </c>
      <c r="K111" s="66">
        <f>IF(SIGLES!S106=0,"",SIGLES!S106)</f>
      </c>
      <c r="L111" s="63">
        <f>IF(SIGLES!T106=0,"",SIGLES!T106)</f>
      </c>
      <c r="M111" s="64">
        <f>IF(SIGLES!U106=0,"",SIGLES!U106)</f>
      </c>
      <c r="N111" s="64">
        <f>IF(SIGLES!V106=0,"",SIGLES!V106)</f>
      </c>
      <c r="O111" s="67">
        <f>IF(SIGLES!W106=0,"",SIGLES!W106)</f>
      </c>
      <c r="P111" s="65">
        <f>IF(SIGLES!X106=0,"",SIGLES!X106)</f>
      </c>
      <c r="Q111">
        <f>IF(B111="","",VLOOKUP(B111,Feuil1!$A$2:$E$1311,2,FALSE))</f>
      </c>
      <c r="R111" s="12">
        <f>IF(C111="","",VLOOKUP(C111,Feuil1!$B$2:$E$1311,2,FALSE))</f>
      </c>
      <c r="S111" s="12">
        <f>IF(C111="","",VLOOKUP(C111,Feuil1!$B$2:$E$1311,4,FALSE))</f>
      </c>
      <c r="T111" s="12">
        <f>IF(C111="","",VLOOKUP(C111,Feuil1!$B$2:$E$1311,3,FALSE))</f>
      </c>
      <c r="U111" s="32">
        <f t="shared" si="4"/>
      </c>
      <c r="V111" s="32">
        <f t="shared" si="5"/>
      </c>
      <c r="W111" s="32">
        <f t="shared" si="6"/>
      </c>
      <c r="X111" s="32">
        <f t="shared" si="7"/>
      </c>
    </row>
    <row r="112" spans="1:24" ht="15.75">
      <c r="A112" s="46">
        <f>IF(SIGLES!A107=0,"",SIGLES!A107)</f>
      </c>
      <c r="B112" s="46">
        <f>IF(SIGLES!B107=0,"",SIGLES!B107)</f>
      </c>
      <c r="C112" s="62">
        <f>IF(SIGLES!C107=0,"",SIGLES!C107)</f>
      </c>
      <c r="D112" s="63">
        <f>IF(SIGLES!F107=0,"",SIGLES!F107)</f>
      </c>
      <c r="E112" s="64">
        <f>IF(SIGLES!G107=0,"",SIGLES!G107)</f>
      </c>
      <c r="F112" s="65">
        <f>IF(SIGLES!J107=0,"",SIGLES!J107)</f>
      </c>
      <c r="G112" s="48">
        <f>IF(SIGLES!M107=0,"",SIGLES!M107)</f>
      </c>
      <c r="H112" s="63">
        <f>IF(SIGLES!O107=0,"",SIGLES!O107)</f>
      </c>
      <c r="I112" s="66">
        <f>IF(SIGLES!P107=0,"",SIGLES!P107)</f>
      </c>
      <c r="J112" s="63">
        <f>IF(SIGLES!R107=0,"",SIGLES!R107)</f>
      </c>
      <c r="K112" s="66">
        <f>IF(SIGLES!S107=0,"",SIGLES!S107)</f>
      </c>
      <c r="L112" s="63">
        <f>IF(SIGLES!T107=0,"",SIGLES!T107)</f>
      </c>
      <c r="M112" s="64">
        <f>IF(SIGLES!U107=0,"",SIGLES!U107)</f>
      </c>
      <c r="N112" s="64">
        <f>IF(SIGLES!V107=0,"",SIGLES!V107)</f>
      </c>
      <c r="O112" s="67">
        <f>IF(SIGLES!W107=0,"",SIGLES!W107)</f>
      </c>
      <c r="P112" s="65">
        <f>IF(SIGLES!X107=0,"",SIGLES!X107)</f>
      </c>
      <c r="Q112">
        <f>IF(B112="","",VLOOKUP(B112,Feuil1!$A$2:$E$1311,2,FALSE))</f>
      </c>
      <c r="R112" s="12">
        <f>IF(C112="","",VLOOKUP(C112,Feuil1!$B$2:$E$1311,2,FALSE))</f>
      </c>
      <c r="S112" s="12">
        <f>IF(C112="","",VLOOKUP(C112,Feuil1!$B$2:$E$1311,4,FALSE))</f>
      </c>
      <c r="T112" s="12">
        <f>IF(C112="","",VLOOKUP(C112,Feuil1!$B$2:$E$1311,3,FALSE))</f>
      </c>
      <c r="U112" s="32">
        <f t="shared" si="4"/>
      </c>
      <c r="V112" s="32">
        <f t="shared" si="5"/>
      </c>
      <c r="W112" s="32">
        <f t="shared" si="6"/>
      </c>
      <c r="X112" s="32">
        <f t="shared" si="7"/>
      </c>
    </row>
    <row r="113" spans="1:24" ht="15.75">
      <c r="A113" s="46">
        <f>IF(SIGLES!A108=0,"",SIGLES!A108)</f>
      </c>
      <c r="B113" s="46">
        <f>IF(SIGLES!B108=0,"",SIGLES!B108)</f>
      </c>
      <c r="C113" s="62">
        <f>IF(SIGLES!C108=0,"",SIGLES!C108)</f>
      </c>
      <c r="D113" s="63">
        <f>IF(SIGLES!F108=0,"",SIGLES!F108)</f>
      </c>
      <c r="E113" s="64">
        <f>IF(SIGLES!G108=0,"",SIGLES!G108)</f>
      </c>
      <c r="F113" s="65">
        <f>IF(SIGLES!J108=0,"",SIGLES!J108)</f>
      </c>
      <c r="G113" s="48">
        <f>IF(SIGLES!M108=0,"",SIGLES!M108)</f>
      </c>
      <c r="H113" s="63">
        <f>IF(SIGLES!O108=0,"",SIGLES!O108)</f>
      </c>
      <c r="I113" s="66">
        <f>IF(SIGLES!P108=0,"",SIGLES!P108)</f>
      </c>
      <c r="J113" s="63">
        <f>IF(SIGLES!R108=0,"",SIGLES!R108)</f>
      </c>
      <c r="K113" s="66">
        <f>IF(SIGLES!S108=0,"",SIGLES!S108)</f>
      </c>
      <c r="L113" s="63">
        <f>IF(SIGLES!T108=0,"",SIGLES!T108)</f>
      </c>
      <c r="M113" s="64">
        <f>IF(SIGLES!U108=0,"",SIGLES!U108)</f>
      </c>
      <c r="N113" s="64">
        <f>IF(SIGLES!V108=0,"",SIGLES!V108)</f>
      </c>
      <c r="O113" s="67">
        <f>IF(SIGLES!W108=0,"",SIGLES!W108)</f>
      </c>
      <c r="P113" s="65">
        <f>IF(SIGLES!X108=0,"",SIGLES!X108)</f>
      </c>
      <c r="Q113">
        <f>IF(B113="","",VLOOKUP(B113,Feuil1!$A$2:$E$1311,2,FALSE))</f>
      </c>
      <c r="R113" s="12">
        <f>IF(C113="","",VLOOKUP(C113,Feuil1!$B$2:$E$1311,2,FALSE))</f>
      </c>
      <c r="S113" s="12">
        <f>IF(C113="","",VLOOKUP(C113,Feuil1!$B$2:$E$1311,4,FALSE))</f>
      </c>
      <c r="T113" s="12">
        <f>IF(C113="","",VLOOKUP(C113,Feuil1!$B$2:$E$1311,3,FALSE))</f>
      </c>
      <c r="U113" s="32">
        <f t="shared" si="4"/>
      </c>
      <c r="V113" s="32">
        <f t="shared" si="5"/>
      </c>
      <c r="W113" s="32">
        <f t="shared" si="6"/>
      </c>
      <c r="X113" s="32">
        <f t="shared" si="7"/>
      </c>
    </row>
    <row r="114" spans="1:24" ht="15.75">
      <c r="A114" s="46">
        <f>IF(SIGLES!A109=0,"",SIGLES!A109)</f>
      </c>
      <c r="B114" s="46">
        <f>IF(SIGLES!B109=0,"",SIGLES!B109)</f>
      </c>
      <c r="C114" s="62">
        <f>IF(SIGLES!C109=0,"",SIGLES!C109)</f>
      </c>
      <c r="D114" s="63">
        <f>IF(SIGLES!F109=0,"",SIGLES!F109)</f>
      </c>
      <c r="E114" s="64">
        <f>IF(SIGLES!G109=0,"",SIGLES!G109)</f>
      </c>
      <c r="F114" s="65">
        <f>IF(SIGLES!J109=0,"",SIGLES!J109)</f>
      </c>
      <c r="G114" s="48">
        <f>IF(SIGLES!M109=0,"",SIGLES!M109)</f>
      </c>
      <c r="H114" s="63">
        <f>IF(SIGLES!O109=0,"",SIGLES!O109)</f>
      </c>
      <c r="I114" s="66">
        <f>IF(SIGLES!P109=0,"",SIGLES!P109)</f>
      </c>
      <c r="J114" s="63">
        <f>IF(SIGLES!R109=0,"",SIGLES!R109)</f>
      </c>
      <c r="K114" s="66">
        <f>IF(SIGLES!S109=0,"",SIGLES!S109)</f>
      </c>
      <c r="L114" s="63">
        <f>IF(SIGLES!T109=0,"",SIGLES!T109)</f>
      </c>
      <c r="M114" s="64">
        <f>IF(SIGLES!U109=0,"",SIGLES!U109)</f>
      </c>
      <c r="N114" s="64">
        <f>IF(SIGLES!V109=0,"",SIGLES!V109)</f>
      </c>
      <c r="O114" s="67">
        <f>IF(SIGLES!W109=0,"",SIGLES!W109)</f>
      </c>
      <c r="P114" s="65">
        <f>IF(SIGLES!X109=0,"",SIGLES!X109)</f>
      </c>
      <c r="Q114">
        <f>IF(B114="","",VLOOKUP(B114,Feuil1!$A$2:$E$1311,2,FALSE))</f>
      </c>
      <c r="R114" s="12">
        <f>IF(C114="","",VLOOKUP(C114,Feuil1!$B$2:$E$1311,2,FALSE))</f>
      </c>
      <c r="S114" s="12">
        <f>IF(C114="","",VLOOKUP(C114,Feuil1!$B$2:$E$1311,4,FALSE))</f>
      </c>
      <c r="T114" s="12">
        <f>IF(C114="","",VLOOKUP(C114,Feuil1!$B$2:$E$1311,3,FALSE))</f>
      </c>
      <c r="U114" s="32">
        <f t="shared" si="4"/>
      </c>
      <c r="V114" s="32">
        <f t="shared" si="5"/>
      </c>
      <c r="W114" s="32">
        <f t="shared" si="6"/>
      </c>
      <c r="X114" s="32">
        <f t="shared" si="7"/>
      </c>
    </row>
    <row r="115" spans="1:24" ht="15.75">
      <c r="A115" s="46">
        <f>IF(SIGLES!A110=0,"",SIGLES!A110)</f>
      </c>
      <c r="B115" s="46">
        <f>IF(SIGLES!B110=0,"",SIGLES!B110)</f>
      </c>
      <c r="C115" s="62">
        <f>IF(SIGLES!C110=0,"",SIGLES!C110)</f>
      </c>
      <c r="D115" s="63">
        <f>IF(SIGLES!F110=0,"",SIGLES!F110)</f>
      </c>
      <c r="E115" s="64">
        <f>IF(SIGLES!G110=0,"",SIGLES!G110)</f>
      </c>
      <c r="F115" s="65">
        <f>IF(SIGLES!J110=0,"",SIGLES!J110)</f>
      </c>
      <c r="G115" s="48">
        <f>IF(SIGLES!M110=0,"",SIGLES!M110)</f>
      </c>
      <c r="H115" s="63">
        <f>IF(SIGLES!O110=0,"",SIGLES!O110)</f>
      </c>
      <c r="I115" s="66">
        <f>IF(SIGLES!P110=0,"",SIGLES!P110)</f>
      </c>
      <c r="J115" s="63">
        <f>IF(SIGLES!R110=0,"",SIGLES!R110)</f>
      </c>
      <c r="K115" s="66">
        <f>IF(SIGLES!S110=0,"",SIGLES!S110)</f>
      </c>
      <c r="L115" s="63">
        <f>IF(SIGLES!T110=0,"",SIGLES!T110)</f>
      </c>
      <c r="M115" s="64">
        <f>IF(SIGLES!U110=0,"",SIGLES!U110)</f>
      </c>
      <c r="N115" s="64">
        <f>IF(SIGLES!V110=0,"",SIGLES!V110)</f>
      </c>
      <c r="O115" s="67">
        <f>IF(SIGLES!W110=0,"",SIGLES!W110)</f>
      </c>
      <c r="P115" s="65">
        <f>IF(SIGLES!X110=0,"",SIGLES!X110)</f>
      </c>
      <c r="Q115">
        <f>IF(B115="","",VLOOKUP(B115,Feuil1!$A$2:$E$1311,2,FALSE))</f>
      </c>
      <c r="R115" s="12">
        <f>IF(C115="","",VLOOKUP(C115,Feuil1!$B$2:$E$1311,2,FALSE))</f>
      </c>
      <c r="S115" s="12">
        <f>IF(C115="","",VLOOKUP(C115,Feuil1!$B$2:$E$1311,4,FALSE))</f>
      </c>
      <c r="T115" s="12">
        <f>IF(C115="","",VLOOKUP(C115,Feuil1!$B$2:$E$1311,3,FALSE))</f>
      </c>
      <c r="U115" s="32">
        <f t="shared" si="4"/>
      </c>
      <c r="V115" s="32">
        <f t="shared" si="5"/>
      </c>
      <c r="W115" s="32">
        <f t="shared" si="6"/>
      </c>
      <c r="X115" s="32">
        <f t="shared" si="7"/>
      </c>
    </row>
    <row r="116" spans="1:24" ht="15.75">
      <c r="A116" s="46">
        <f>IF(SIGLES!A111=0,"",SIGLES!A111)</f>
      </c>
      <c r="B116" s="46">
        <f>IF(SIGLES!B111=0,"",SIGLES!B111)</f>
      </c>
      <c r="C116" s="62">
        <f>IF(SIGLES!C111=0,"",SIGLES!C111)</f>
      </c>
      <c r="D116" s="63">
        <f>IF(SIGLES!F111=0,"",SIGLES!F111)</f>
      </c>
      <c r="E116" s="64">
        <f>IF(SIGLES!G111=0,"",SIGLES!G111)</f>
      </c>
      <c r="F116" s="65">
        <f>IF(SIGLES!J111=0,"",SIGLES!J111)</f>
      </c>
      <c r="G116" s="48">
        <f>IF(SIGLES!M111=0,"",SIGLES!M111)</f>
      </c>
      <c r="H116" s="63">
        <f>IF(SIGLES!O111=0,"",SIGLES!O111)</f>
      </c>
      <c r="I116" s="66">
        <f>IF(SIGLES!P111=0,"",SIGLES!P111)</f>
      </c>
      <c r="J116" s="63">
        <f>IF(SIGLES!R111=0,"",SIGLES!R111)</f>
      </c>
      <c r="K116" s="66">
        <f>IF(SIGLES!S111=0,"",SIGLES!S111)</f>
      </c>
      <c r="L116" s="63">
        <f>IF(SIGLES!T111=0,"",SIGLES!T111)</f>
      </c>
      <c r="M116" s="64">
        <f>IF(SIGLES!U111=0,"",SIGLES!U111)</f>
      </c>
      <c r="N116" s="64">
        <f>IF(SIGLES!V111=0,"",SIGLES!V111)</f>
      </c>
      <c r="O116" s="67">
        <f>IF(SIGLES!W111=0,"",SIGLES!W111)</f>
      </c>
      <c r="P116" s="65">
        <f>IF(SIGLES!X111=0,"",SIGLES!X111)</f>
      </c>
      <c r="Q116">
        <f>IF(B116="","",VLOOKUP(B116,Feuil1!$A$2:$E$1311,2,FALSE))</f>
      </c>
      <c r="R116" s="12">
        <f>IF(C116="","",VLOOKUP(C116,Feuil1!$B$2:$E$1311,2,FALSE))</f>
      </c>
      <c r="S116" s="12">
        <f>IF(C116="","",VLOOKUP(C116,Feuil1!$B$2:$E$1311,4,FALSE))</f>
      </c>
      <c r="T116" s="12">
        <f>IF(C116="","",VLOOKUP(C116,Feuil1!$B$2:$E$1311,3,FALSE))</f>
      </c>
      <c r="U116" s="32">
        <f t="shared" si="4"/>
      </c>
      <c r="V116" s="32">
        <f t="shared" si="5"/>
      </c>
      <c r="W116" s="32">
        <f t="shared" si="6"/>
      </c>
      <c r="X116" s="32">
        <f t="shared" si="7"/>
      </c>
    </row>
    <row r="117" spans="1:24" ht="15.75">
      <c r="A117" s="46">
        <f>IF(SIGLES!A112=0,"",SIGLES!A112)</f>
      </c>
      <c r="B117" s="46">
        <f>IF(SIGLES!B112=0,"",SIGLES!B112)</f>
      </c>
      <c r="C117" s="62">
        <f>IF(SIGLES!C112=0,"",SIGLES!C112)</f>
      </c>
      <c r="D117" s="63">
        <f>IF(SIGLES!F112=0,"",SIGLES!F112)</f>
      </c>
      <c r="E117" s="64">
        <f>IF(SIGLES!G112=0,"",SIGLES!G112)</f>
      </c>
      <c r="F117" s="65">
        <f>IF(SIGLES!J112=0,"",SIGLES!J112)</f>
      </c>
      <c r="G117" s="48">
        <f>IF(SIGLES!M112=0,"",SIGLES!M112)</f>
      </c>
      <c r="H117" s="63">
        <f>IF(SIGLES!O112=0,"",SIGLES!O112)</f>
      </c>
      <c r="I117" s="66">
        <f>IF(SIGLES!P112=0,"",SIGLES!P112)</f>
      </c>
      <c r="J117" s="63">
        <f>IF(SIGLES!R112=0,"",SIGLES!R112)</f>
      </c>
      <c r="K117" s="66">
        <f>IF(SIGLES!S112=0,"",SIGLES!S112)</f>
      </c>
      <c r="L117" s="63">
        <f>IF(SIGLES!T112=0,"",SIGLES!T112)</f>
      </c>
      <c r="M117" s="64">
        <f>IF(SIGLES!U112=0,"",SIGLES!U112)</f>
      </c>
      <c r="N117" s="64">
        <f>IF(SIGLES!V112=0,"",SIGLES!V112)</f>
      </c>
      <c r="O117" s="67">
        <f>IF(SIGLES!W112=0,"",SIGLES!W112)</f>
      </c>
      <c r="P117" s="65">
        <f>IF(SIGLES!X112=0,"",SIGLES!X112)</f>
      </c>
      <c r="Q117">
        <f>IF(B117="","",VLOOKUP(B117,Feuil1!$A$2:$E$1311,2,FALSE))</f>
      </c>
      <c r="R117" s="12">
        <f>IF(C117="","",VLOOKUP(C117,Feuil1!$B$2:$E$1311,2,FALSE))</f>
      </c>
      <c r="S117" s="12">
        <f>IF(C117="","",VLOOKUP(C117,Feuil1!$B$2:$E$1311,4,FALSE))</f>
      </c>
      <c r="T117" s="12">
        <f>IF(C117="","",VLOOKUP(C117,Feuil1!$B$2:$E$1311,3,FALSE))</f>
      </c>
      <c r="U117" s="32">
        <f t="shared" si="4"/>
      </c>
      <c r="V117" s="32">
        <f t="shared" si="5"/>
      </c>
      <c r="W117" s="32">
        <f t="shared" si="6"/>
      </c>
      <c r="X117" s="32">
        <f t="shared" si="7"/>
      </c>
    </row>
    <row r="118" spans="1:24" ht="15.75">
      <c r="A118" s="46">
        <f>IF(SIGLES!A113=0,"",SIGLES!A113)</f>
      </c>
      <c r="B118" s="46">
        <f>IF(SIGLES!B113=0,"",SIGLES!B113)</f>
      </c>
      <c r="C118" s="62">
        <f>IF(SIGLES!C113=0,"",SIGLES!C113)</f>
      </c>
      <c r="D118" s="63">
        <f>IF(SIGLES!F113=0,"",SIGLES!F113)</f>
      </c>
      <c r="E118" s="64">
        <f>IF(SIGLES!G113=0,"",SIGLES!G113)</f>
      </c>
      <c r="F118" s="65">
        <f>IF(SIGLES!J113=0,"",SIGLES!J113)</f>
      </c>
      <c r="G118" s="48">
        <f>IF(SIGLES!M113=0,"",SIGLES!M113)</f>
      </c>
      <c r="H118" s="63">
        <f>IF(SIGLES!O113=0,"",SIGLES!O113)</f>
      </c>
      <c r="I118" s="66">
        <f>IF(SIGLES!P113=0,"",SIGLES!P113)</f>
      </c>
      <c r="J118" s="63">
        <f>IF(SIGLES!R113=0,"",SIGLES!R113)</f>
      </c>
      <c r="K118" s="66">
        <f>IF(SIGLES!S113=0,"",SIGLES!S113)</f>
      </c>
      <c r="L118" s="63">
        <f>IF(SIGLES!T113=0,"",SIGLES!T113)</f>
      </c>
      <c r="M118" s="64">
        <f>IF(SIGLES!U113=0,"",SIGLES!U113)</f>
      </c>
      <c r="N118" s="64">
        <f>IF(SIGLES!V113=0,"",SIGLES!V113)</f>
      </c>
      <c r="O118" s="67">
        <f>IF(SIGLES!W113=0,"",SIGLES!W113)</f>
      </c>
      <c r="P118" s="65">
        <f>IF(SIGLES!X113=0,"",SIGLES!X113)</f>
      </c>
      <c r="Q118">
        <f>IF(B118="","",VLOOKUP(B118,Feuil1!$A$2:$E$1311,2,FALSE))</f>
      </c>
      <c r="R118" s="12">
        <f>IF(C118="","",VLOOKUP(C118,Feuil1!$B$2:$E$1311,2,FALSE))</f>
      </c>
      <c r="S118" s="12">
        <f>IF(C118="","",VLOOKUP(C118,Feuil1!$B$2:$E$1311,4,FALSE))</f>
      </c>
      <c r="T118" s="12">
        <f>IF(C118="","",VLOOKUP(C118,Feuil1!$B$2:$E$1311,3,FALSE))</f>
      </c>
      <c r="U118" s="32">
        <f t="shared" si="4"/>
      </c>
      <c r="V118" s="32">
        <f t="shared" si="5"/>
      </c>
      <c r="W118" s="32">
        <f t="shared" si="6"/>
      </c>
      <c r="X118" s="32">
        <f t="shared" si="7"/>
      </c>
    </row>
    <row r="119" spans="1:24" ht="15.75">
      <c r="A119" s="46">
        <f>IF(SIGLES!A114=0,"",SIGLES!A114)</f>
      </c>
      <c r="B119" s="46">
        <f>IF(SIGLES!B114=0,"",SIGLES!B114)</f>
      </c>
      <c r="C119" s="62">
        <f>IF(SIGLES!C114=0,"",SIGLES!C114)</f>
      </c>
      <c r="D119" s="63">
        <f>IF(SIGLES!F114=0,"",SIGLES!F114)</f>
      </c>
      <c r="E119" s="64">
        <f>IF(SIGLES!G114=0,"",SIGLES!G114)</f>
      </c>
      <c r="F119" s="65">
        <f>IF(SIGLES!J114=0,"",SIGLES!J114)</f>
      </c>
      <c r="G119" s="48">
        <f>IF(SIGLES!M114=0,"",SIGLES!M114)</f>
      </c>
      <c r="H119" s="63">
        <f>IF(SIGLES!O114=0,"",SIGLES!O114)</f>
      </c>
      <c r="I119" s="66">
        <f>IF(SIGLES!P114=0,"",SIGLES!P114)</f>
      </c>
      <c r="J119" s="63">
        <f>IF(SIGLES!R114=0,"",SIGLES!R114)</f>
      </c>
      <c r="K119" s="66">
        <f>IF(SIGLES!S114=0,"",SIGLES!S114)</f>
      </c>
      <c r="L119" s="63">
        <f>IF(SIGLES!T114=0,"",SIGLES!T114)</f>
      </c>
      <c r="M119" s="64">
        <f>IF(SIGLES!U114=0,"",SIGLES!U114)</f>
      </c>
      <c r="N119" s="64">
        <f>IF(SIGLES!V114=0,"",SIGLES!V114)</f>
      </c>
      <c r="O119" s="67">
        <f>IF(SIGLES!W114=0,"",SIGLES!W114)</f>
      </c>
      <c r="P119" s="65">
        <f>IF(SIGLES!X114=0,"",SIGLES!X114)</f>
      </c>
      <c r="Q119">
        <f>IF(B119="","",VLOOKUP(B119,Feuil1!$A$2:$E$1311,2,FALSE))</f>
      </c>
      <c r="R119" s="12">
        <f>IF(C119="","",VLOOKUP(C119,Feuil1!$B$2:$E$1311,2,FALSE))</f>
      </c>
      <c r="S119" s="12">
        <f>IF(C119="","",VLOOKUP(C119,Feuil1!$B$2:$E$1311,4,FALSE))</f>
      </c>
      <c r="T119" s="12">
        <f>IF(C119="","",VLOOKUP(C119,Feuil1!$B$2:$E$1311,3,FALSE))</f>
      </c>
      <c r="U119" s="32">
        <f t="shared" si="4"/>
      </c>
      <c r="V119" s="32">
        <f t="shared" si="5"/>
      </c>
      <c r="W119" s="32">
        <f t="shared" si="6"/>
      </c>
      <c r="X119" s="32">
        <f t="shared" si="7"/>
      </c>
    </row>
    <row r="120" spans="1:24" ht="15.75">
      <c r="A120" s="46">
        <f>IF(SIGLES!A115=0,"",SIGLES!A115)</f>
      </c>
      <c r="B120" s="46">
        <f>IF(SIGLES!B115=0,"",SIGLES!B115)</f>
      </c>
      <c r="C120" s="62">
        <f>IF(SIGLES!C115=0,"",SIGLES!C115)</f>
      </c>
      <c r="D120" s="63">
        <f>IF(SIGLES!F115=0,"",SIGLES!F115)</f>
      </c>
      <c r="E120" s="64">
        <f>IF(SIGLES!G115=0,"",SIGLES!G115)</f>
      </c>
      <c r="F120" s="65">
        <f>IF(SIGLES!J115=0,"",SIGLES!J115)</f>
      </c>
      <c r="G120" s="48">
        <f>IF(SIGLES!M115=0,"",SIGLES!M115)</f>
      </c>
      <c r="H120" s="63">
        <f>IF(SIGLES!O115=0,"",SIGLES!O115)</f>
      </c>
      <c r="I120" s="66">
        <f>IF(SIGLES!P115=0,"",SIGLES!P115)</f>
      </c>
      <c r="J120" s="63">
        <f>IF(SIGLES!R115=0,"",SIGLES!R115)</f>
      </c>
      <c r="K120" s="66">
        <f>IF(SIGLES!S115=0,"",SIGLES!S115)</f>
      </c>
      <c r="L120" s="63">
        <f>IF(SIGLES!T115=0,"",SIGLES!T115)</f>
      </c>
      <c r="M120" s="64">
        <f>IF(SIGLES!U115=0,"",SIGLES!U115)</f>
      </c>
      <c r="N120" s="64">
        <f>IF(SIGLES!V115=0,"",SIGLES!V115)</f>
      </c>
      <c r="O120" s="67">
        <f>IF(SIGLES!W115=0,"",SIGLES!W115)</f>
      </c>
      <c r="P120" s="65">
        <f>IF(SIGLES!X115=0,"",SIGLES!X115)</f>
      </c>
      <c r="Q120">
        <f>IF(B120="","",VLOOKUP(B120,Feuil1!$A$2:$E$1311,2,FALSE))</f>
      </c>
      <c r="R120" s="12">
        <f>IF(C120="","",VLOOKUP(C120,Feuil1!$B$2:$E$1311,2,FALSE))</f>
      </c>
      <c r="S120" s="12">
        <f>IF(C120="","",VLOOKUP(C120,Feuil1!$B$2:$E$1311,4,FALSE))</f>
      </c>
      <c r="T120" s="12">
        <f>IF(C120="","",VLOOKUP(C120,Feuil1!$B$2:$E$1311,3,FALSE))</f>
      </c>
      <c r="U120" s="32">
        <f t="shared" si="4"/>
      </c>
      <c r="V120" s="32">
        <f t="shared" si="5"/>
      </c>
      <c r="W120" s="32">
        <f t="shared" si="6"/>
      </c>
      <c r="X120" s="32">
        <f t="shared" si="7"/>
      </c>
    </row>
    <row r="121" spans="1:24" ht="15.75">
      <c r="A121" s="46">
        <f>IF(SIGLES!A116=0,"",SIGLES!A116)</f>
      </c>
      <c r="B121" s="46">
        <f>IF(SIGLES!B116=0,"",SIGLES!B116)</f>
      </c>
      <c r="C121" s="62">
        <f>IF(SIGLES!C116=0,"",SIGLES!C116)</f>
      </c>
      <c r="D121" s="63">
        <f>IF(SIGLES!F116=0,"",SIGLES!F116)</f>
      </c>
      <c r="E121" s="64">
        <f>IF(SIGLES!G116=0,"",SIGLES!G116)</f>
      </c>
      <c r="F121" s="65">
        <f>IF(SIGLES!J116=0,"",SIGLES!J116)</f>
      </c>
      <c r="G121" s="48">
        <f>IF(SIGLES!M116=0,"",SIGLES!M116)</f>
      </c>
      <c r="H121" s="63">
        <f>IF(SIGLES!O116=0,"",SIGLES!O116)</f>
      </c>
      <c r="I121" s="66">
        <f>IF(SIGLES!P116=0,"",SIGLES!P116)</f>
      </c>
      <c r="J121" s="63">
        <f>IF(SIGLES!R116=0,"",SIGLES!R116)</f>
      </c>
      <c r="K121" s="66">
        <f>IF(SIGLES!S116=0,"",SIGLES!S116)</f>
      </c>
      <c r="L121" s="63">
        <f>IF(SIGLES!T116=0,"",SIGLES!T116)</f>
      </c>
      <c r="M121" s="64">
        <f>IF(SIGLES!U116=0,"",SIGLES!U116)</f>
      </c>
      <c r="N121" s="64">
        <f>IF(SIGLES!V116=0,"",SIGLES!V116)</f>
      </c>
      <c r="O121" s="67">
        <f>IF(SIGLES!W116=0,"",SIGLES!W116)</f>
      </c>
      <c r="P121" s="65">
        <f>IF(SIGLES!X116=0,"",SIGLES!X116)</f>
      </c>
      <c r="Q121">
        <f>IF(B121="","",VLOOKUP(B121,Feuil1!$A$2:$E$1311,2,FALSE))</f>
      </c>
      <c r="R121" s="12">
        <f>IF(C121="","",VLOOKUP(C121,Feuil1!$B$2:$E$1311,2,FALSE))</f>
      </c>
      <c r="S121" s="12">
        <f>IF(C121="","",VLOOKUP(C121,Feuil1!$B$2:$E$1311,4,FALSE))</f>
      </c>
      <c r="T121" s="12">
        <f>IF(C121="","",VLOOKUP(C121,Feuil1!$B$2:$E$1311,3,FALSE))</f>
      </c>
      <c r="U121" s="32">
        <f t="shared" si="4"/>
      </c>
      <c r="V121" s="32">
        <f t="shared" si="5"/>
      </c>
      <c r="W121" s="32">
        <f t="shared" si="6"/>
      </c>
      <c r="X121" s="32">
        <f t="shared" si="7"/>
      </c>
    </row>
    <row r="122" spans="1:24" ht="15.75">
      <c r="A122" s="46">
        <f>IF(SIGLES!A117=0,"",SIGLES!A117)</f>
      </c>
      <c r="B122" s="46">
        <f>IF(SIGLES!B117=0,"",SIGLES!B117)</f>
      </c>
      <c r="C122" s="62">
        <f>IF(SIGLES!C117=0,"",SIGLES!C117)</f>
      </c>
      <c r="D122" s="63">
        <f>IF(SIGLES!F117=0,"",SIGLES!F117)</f>
      </c>
      <c r="E122" s="64">
        <f>IF(SIGLES!G117=0,"",SIGLES!G117)</f>
      </c>
      <c r="F122" s="65">
        <f>IF(SIGLES!J117=0,"",SIGLES!J117)</f>
      </c>
      <c r="G122" s="48">
        <f>IF(SIGLES!M117=0,"",SIGLES!M117)</f>
      </c>
      <c r="H122" s="63">
        <f>IF(SIGLES!O117=0,"",SIGLES!O117)</f>
      </c>
      <c r="I122" s="66">
        <f>IF(SIGLES!P117=0,"",SIGLES!P117)</f>
      </c>
      <c r="J122" s="63">
        <f>IF(SIGLES!R117=0,"",SIGLES!R117)</f>
      </c>
      <c r="K122" s="66">
        <f>IF(SIGLES!S117=0,"",SIGLES!S117)</f>
      </c>
      <c r="L122" s="63">
        <f>IF(SIGLES!T117=0,"",SIGLES!T117)</f>
      </c>
      <c r="M122" s="64">
        <f>IF(SIGLES!U117=0,"",SIGLES!U117)</f>
      </c>
      <c r="N122" s="64">
        <f>IF(SIGLES!V117=0,"",SIGLES!V117)</f>
      </c>
      <c r="O122" s="67">
        <f>IF(SIGLES!W117=0,"",SIGLES!W117)</f>
      </c>
      <c r="P122" s="65">
        <f>IF(SIGLES!X117=0,"",SIGLES!X117)</f>
      </c>
      <c r="Q122">
        <f>IF(B122="","",VLOOKUP(B122,Feuil1!$A$2:$E$1311,2,FALSE))</f>
      </c>
      <c r="R122" s="12">
        <f>IF(C122="","",VLOOKUP(C122,Feuil1!$B$2:$E$1311,2,FALSE))</f>
      </c>
      <c r="S122" s="12">
        <f>IF(C122="","",VLOOKUP(C122,Feuil1!$B$2:$E$1311,4,FALSE))</f>
      </c>
      <c r="T122" s="12">
        <f>IF(C122="","",VLOOKUP(C122,Feuil1!$B$2:$E$1311,3,FALSE))</f>
      </c>
      <c r="U122" s="32">
        <f t="shared" si="4"/>
      </c>
      <c r="V122" s="32">
        <f t="shared" si="5"/>
      </c>
      <c r="W122" s="32">
        <f t="shared" si="6"/>
      </c>
      <c r="X122" s="32">
        <f t="shared" si="7"/>
      </c>
    </row>
    <row r="123" spans="1:24" ht="15.75">
      <c r="A123" s="46">
        <f>IF(SIGLES!A118=0,"",SIGLES!A118)</f>
      </c>
      <c r="B123" s="46">
        <f>IF(SIGLES!B118=0,"",SIGLES!B118)</f>
      </c>
      <c r="C123" s="62">
        <f>IF(SIGLES!C118=0,"",SIGLES!C118)</f>
      </c>
      <c r="D123" s="63">
        <f>IF(SIGLES!F118=0,"",SIGLES!F118)</f>
      </c>
      <c r="E123" s="64">
        <f>IF(SIGLES!G118=0,"",SIGLES!G118)</f>
      </c>
      <c r="F123" s="65">
        <f>IF(SIGLES!J118=0,"",SIGLES!J118)</f>
      </c>
      <c r="G123" s="48">
        <f>IF(SIGLES!M118=0,"",SIGLES!M118)</f>
      </c>
      <c r="H123" s="63">
        <f>IF(SIGLES!O118=0,"",SIGLES!O118)</f>
      </c>
      <c r="I123" s="66">
        <f>IF(SIGLES!P118=0,"",SIGLES!P118)</f>
      </c>
      <c r="J123" s="63">
        <f>IF(SIGLES!R118=0,"",SIGLES!R118)</f>
      </c>
      <c r="K123" s="66">
        <f>IF(SIGLES!S118=0,"",SIGLES!S118)</f>
      </c>
      <c r="L123" s="63">
        <f>IF(SIGLES!T118=0,"",SIGLES!T118)</f>
      </c>
      <c r="M123" s="64">
        <f>IF(SIGLES!U118=0,"",SIGLES!U118)</f>
      </c>
      <c r="N123" s="64">
        <f>IF(SIGLES!V118=0,"",SIGLES!V118)</f>
      </c>
      <c r="O123" s="67">
        <f>IF(SIGLES!W118=0,"",SIGLES!W118)</f>
      </c>
      <c r="P123" s="65">
        <f>IF(SIGLES!X118=0,"",SIGLES!X118)</f>
      </c>
      <c r="Q123">
        <f>IF(B123="","",VLOOKUP(B123,Feuil1!$A$2:$E$1311,2,FALSE))</f>
      </c>
      <c r="R123" s="12">
        <f>IF(C123="","",VLOOKUP(C123,Feuil1!$B$2:$E$1311,2,FALSE))</f>
      </c>
      <c r="S123" s="12">
        <f>IF(C123="","",VLOOKUP(C123,Feuil1!$B$2:$E$1311,4,FALSE))</f>
      </c>
      <c r="T123" s="12">
        <f>IF(C123="","",VLOOKUP(C123,Feuil1!$B$2:$E$1311,3,FALSE))</f>
      </c>
      <c r="U123" s="32">
        <f t="shared" si="4"/>
      </c>
      <c r="V123" s="32">
        <f t="shared" si="5"/>
      </c>
      <c r="W123" s="32">
        <f t="shared" si="6"/>
      </c>
      <c r="X123" s="32">
        <f t="shared" si="7"/>
      </c>
    </row>
    <row r="124" spans="1:24" ht="15.75">
      <c r="A124" s="46">
        <f>IF(SIGLES!A119=0,"",SIGLES!A119)</f>
      </c>
      <c r="B124" s="46">
        <f>IF(SIGLES!B119=0,"",SIGLES!B119)</f>
      </c>
      <c r="C124" s="62">
        <f>IF(SIGLES!C119=0,"",SIGLES!C119)</f>
      </c>
      <c r="D124" s="63">
        <f>IF(SIGLES!F119=0,"",SIGLES!F119)</f>
      </c>
      <c r="E124" s="64">
        <f>IF(SIGLES!G119=0,"",SIGLES!G119)</f>
      </c>
      <c r="F124" s="65">
        <f>IF(SIGLES!J119=0,"",SIGLES!J119)</f>
      </c>
      <c r="G124" s="48">
        <f>IF(SIGLES!M119=0,"",SIGLES!M119)</f>
      </c>
      <c r="H124" s="63">
        <f>IF(SIGLES!O119=0,"",SIGLES!O119)</f>
      </c>
      <c r="I124" s="66">
        <f>IF(SIGLES!P119=0,"",SIGLES!P119)</f>
      </c>
      <c r="J124" s="63">
        <f>IF(SIGLES!R119=0,"",SIGLES!R119)</f>
      </c>
      <c r="K124" s="66">
        <f>IF(SIGLES!S119=0,"",SIGLES!S119)</f>
      </c>
      <c r="L124" s="63">
        <f>IF(SIGLES!T119=0,"",SIGLES!T119)</f>
      </c>
      <c r="M124" s="64">
        <f>IF(SIGLES!U119=0,"",SIGLES!U119)</f>
      </c>
      <c r="N124" s="64">
        <f>IF(SIGLES!V119=0,"",SIGLES!V119)</f>
      </c>
      <c r="O124" s="67">
        <f>IF(SIGLES!W119=0,"",SIGLES!W119)</f>
      </c>
      <c r="P124" s="65">
        <f>IF(SIGLES!X119=0,"",SIGLES!X119)</f>
      </c>
      <c r="Q124">
        <f>IF(B124="","",VLOOKUP(B124,Feuil1!$A$2:$E$1311,2,FALSE))</f>
      </c>
      <c r="R124" s="12">
        <f>IF(C124="","",VLOOKUP(C124,Feuil1!$B$2:$E$1311,2,FALSE))</f>
      </c>
      <c r="S124" s="12">
        <f>IF(C124="","",VLOOKUP(C124,Feuil1!$B$2:$E$1311,4,FALSE))</f>
      </c>
      <c r="T124" s="12">
        <f>IF(C124="","",VLOOKUP(C124,Feuil1!$B$2:$E$1311,3,FALSE))</f>
      </c>
      <c r="U124" s="32">
        <f t="shared" si="4"/>
      </c>
      <c r="V124" s="32">
        <f t="shared" si="5"/>
      </c>
      <c r="W124" s="32">
        <f t="shared" si="6"/>
      </c>
      <c r="X124" s="32">
        <f t="shared" si="7"/>
      </c>
    </row>
    <row r="125" spans="1:24" ht="15.75">
      <c r="A125" s="46">
        <f>IF(SIGLES!A120=0,"",SIGLES!A120)</f>
      </c>
      <c r="B125" s="46">
        <f>IF(SIGLES!B120=0,"",SIGLES!B120)</f>
      </c>
      <c r="C125" s="62">
        <f>IF(SIGLES!C120=0,"",SIGLES!C120)</f>
      </c>
      <c r="D125" s="63">
        <f>IF(SIGLES!F120=0,"",SIGLES!F120)</f>
      </c>
      <c r="E125" s="64">
        <f>IF(SIGLES!G120=0,"",SIGLES!G120)</f>
      </c>
      <c r="F125" s="65">
        <f>IF(SIGLES!J120=0,"",SIGLES!J120)</f>
      </c>
      <c r="G125" s="48">
        <f>IF(SIGLES!M120=0,"",SIGLES!M120)</f>
      </c>
      <c r="H125" s="63">
        <f>IF(SIGLES!O120=0,"",SIGLES!O120)</f>
      </c>
      <c r="I125" s="66">
        <f>IF(SIGLES!P120=0,"",SIGLES!P120)</f>
      </c>
      <c r="J125" s="63">
        <f>IF(SIGLES!R120=0,"",SIGLES!R120)</f>
      </c>
      <c r="K125" s="66">
        <f>IF(SIGLES!S120=0,"",SIGLES!S120)</f>
      </c>
      <c r="L125" s="63">
        <f>IF(SIGLES!T120=0,"",SIGLES!T120)</f>
      </c>
      <c r="M125" s="64">
        <f>IF(SIGLES!U120=0,"",SIGLES!U120)</f>
      </c>
      <c r="N125" s="64">
        <f>IF(SIGLES!V120=0,"",SIGLES!V120)</f>
      </c>
      <c r="O125" s="67">
        <f>IF(SIGLES!W120=0,"",SIGLES!W120)</f>
      </c>
      <c r="P125" s="65">
        <f>IF(SIGLES!X120=0,"",SIGLES!X120)</f>
      </c>
      <c r="Q125">
        <f>IF(B125="","",VLOOKUP(B125,Feuil1!$A$2:$E$1311,2,FALSE))</f>
      </c>
      <c r="R125" s="12">
        <f>IF(C125="","",VLOOKUP(C125,Feuil1!$B$2:$E$1311,2,FALSE))</f>
      </c>
      <c r="S125" s="12">
        <f>IF(C125="","",VLOOKUP(C125,Feuil1!$B$2:$E$1311,4,FALSE))</f>
      </c>
      <c r="T125" s="12">
        <f>IF(C125="","",VLOOKUP(C125,Feuil1!$B$2:$E$1311,3,FALSE))</f>
      </c>
      <c r="U125" s="32">
        <f t="shared" si="4"/>
      </c>
      <c r="V125" s="32">
        <f t="shared" si="5"/>
      </c>
      <c r="W125" s="32">
        <f t="shared" si="6"/>
      </c>
      <c r="X125" s="32">
        <f t="shared" si="7"/>
      </c>
    </row>
    <row r="126" spans="1:24" ht="15.75">
      <c r="A126" s="46">
        <f>IF(SIGLES!A121=0,"",SIGLES!A121)</f>
      </c>
      <c r="B126" s="46">
        <f>IF(SIGLES!B121=0,"",SIGLES!B121)</f>
      </c>
      <c r="C126" s="62">
        <f>IF(SIGLES!C121=0,"",SIGLES!C121)</f>
      </c>
      <c r="D126" s="63">
        <f>IF(SIGLES!F121=0,"",SIGLES!F121)</f>
      </c>
      <c r="E126" s="64">
        <f>IF(SIGLES!G121=0,"",SIGLES!G121)</f>
      </c>
      <c r="F126" s="65">
        <f>IF(SIGLES!J121=0,"",SIGLES!J121)</f>
      </c>
      <c r="G126" s="48">
        <f>IF(SIGLES!M121=0,"",SIGLES!M121)</f>
      </c>
      <c r="H126" s="63">
        <f>IF(SIGLES!O121=0,"",SIGLES!O121)</f>
      </c>
      <c r="I126" s="66">
        <f>IF(SIGLES!P121=0,"",SIGLES!P121)</f>
      </c>
      <c r="J126" s="63">
        <f>IF(SIGLES!R121=0,"",SIGLES!R121)</f>
      </c>
      <c r="K126" s="66">
        <f>IF(SIGLES!S121=0,"",SIGLES!S121)</f>
      </c>
      <c r="L126" s="63">
        <f>IF(SIGLES!T121=0,"",SIGLES!T121)</f>
      </c>
      <c r="M126" s="64">
        <f>IF(SIGLES!U121=0,"",SIGLES!U121)</f>
      </c>
      <c r="N126" s="64">
        <f>IF(SIGLES!V121=0,"",SIGLES!V121)</f>
      </c>
      <c r="O126" s="67">
        <f>IF(SIGLES!W121=0,"",SIGLES!W121)</f>
      </c>
      <c r="P126" s="65">
        <f>IF(SIGLES!X121=0,"",SIGLES!X121)</f>
      </c>
      <c r="Q126">
        <f>IF(B126="","",VLOOKUP(B126,Feuil1!$A$2:$E$1311,2,FALSE))</f>
      </c>
      <c r="R126" s="12">
        <f>IF(C126="","",VLOOKUP(C126,Feuil1!$B$2:$E$1311,2,FALSE))</f>
      </c>
      <c r="S126" s="12">
        <f>IF(C126="","",VLOOKUP(C126,Feuil1!$B$2:$E$1311,4,FALSE))</f>
      </c>
      <c r="T126" s="12">
        <f>IF(C126="","",VLOOKUP(C126,Feuil1!$B$2:$E$1311,3,FALSE))</f>
      </c>
      <c r="U126" s="32">
        <f t="shared" si="4"/>
      </c>
      <c r="V126" s="32">
        <f t="shared" si="5"/>
      </c>
      <c r="W126" s="32">
        <f t="shared" si="6"/>
      </c>
      <c r="X126" s="32">
        <f t="shared" si="7"/>
      </c>
    </row>
    <row r="127" spans="1:24" ht="15.75">
      <c r="A127" s="46">
        <f>IF(SIGLES!A122=0,"",SIGLES!A122)</f>
      </c>
      <c r="B127" s="46">
        <f>IF(SIGLES!B122=0,"",SIGLES!B122)</f>
      </c>
      <c r="C127" s="62">
        <f>IF(SIGLES!C122=0,"",SIGLES!C122)</f>
      </c>
      <c r="D127" s="63">
        <f>IF(SIGLES!F122=0,"",SIGLES!F122)</f>
      </c>
      <c r="E127" s="64">
        <f>IF(SIGLES!G122=0,"",SIGLES!G122)</f>
      </c>
      <c r="F127" s="65">
        <f>IF(SIGLES!J122=0,"",SIGLES!J122)</f>
      </c>
      <c r="G127" s="48">
        <f>IF(SIGLES!M122=0,"",SIGLES!M122)</f>
      </c>
      <c r="H127" s="63">
        <f>IF(SIGLES!O122=0,"",SIGLES!O122)</f>
      </c>
      <c r="I127" s="66">
        <f>IF(SIGLES!P122=0,"",SIGLES!P122)</f>
      </c>
      <c r="J127" s="63">
        <f>IF(SIGLES!R122=0,"",SIGLES!R122)</f>
      </c>
      <c r="K127" s="66">
        <f>IF(SIGLES!S122=0,"",SIGLES!S122)</f>
      </c>
      <c r="L127" s="63">
        <f>IF(SIGLES!T122=0,"",SIGLES!T122)</f>
      </c>
      <c r="M127" s="64">
        <f>IF(SIGLES!U122=0,"",SIGLES!U122)</f>
      </c>
      <c r="N127" s="64">
        <f>IF(SIGLES!V122=0,"",SIGLES!V122)</f>
      </c>
      <c r="O127" s="67">
        <f>IF(SIGLES!W122=0,"",SIGLES!W122)</f>
      </c>
      <c r="P127" s="65">
        <f>IF(SIGLES!X122=0,"",SIGLES!X122)</f>
      </c>
      <c r="Q127">
        <f>IF(B127="","",VLOOKUP(B127,Feuil1!$A$2:$E$1311,2,FALSE))</f>
      </c>
      <c r="R127" s="12">
        <f>IF(C127="","",VLOOKUP(C127,Feuil1!$B$2:$E$1311,2,FALSE))</f>
      </c>
      <c r="S127" s="12">
        <f>IF(C127="","",VLOOKUP(C127,Feuil1!$B$2:$E$1311,4,FALSE))</f>
      </c>
      <c r="T127" s="12">
        <f>IF(C127="","",VLOOKUP(C127,Feuil1!$B$2:$E$1311,3,FALSE))</f>
      </c>
      <c r="U127" s="32">
        <f t="shared" si="4"/>
      </c>
      <c r="V127" s="32">
        <f t="shared" si="5"/>
      </c>
      <c r="W127" s="32">
        <f t="shared" si="6"/>
      </c>
      <c r="X127" s="32">
        <f t="shared" si="7"/>
      </c>
    </row>
    <row r="128" spans="1:24" ht="15.75">
      <c r="A128" s="46">
        <f>IF(SIGLES!A123=0,"",SIGLES!A123)</f>
      </c>
      <c r="B128" s="46">
        <f>IF(SIGLES!B123=0,"",SIGLES!B123)</f>
      </c>
      <c r="C128" s="62">
        <f>IF(SIGLES!C123=0,"",SIGLES!C123)</f>
      </c>
      <c r="D128" s="63">
        <f>IF(SIGLES!F123=0,"",SIGLES!F123)</f>
      </c>
      <c r="E128" s="64">
        <f>IF(SIGLES!G123=0,"",SIGLES!G123)</f>
      </c>
      <c r="F128" s="65">
        <f>IF(SIGLES!J123=0,"",SIGLES!J123)</f>
      </c>
      <c r="G128" s="48">
        <f>IF(SIGLES!M123=0,"",SIGLES!M123)</f>
      </c>
      <c r="H128" s="63">
        <f>IF(SIGLES!O123=0,"",SIGLES!O123)</f>
      </c>
      <c r="I128" s="66">
        <f>IF(SIGLES!P123=0,"",SIGLES!P123)</f>
      </c>
      <c r="J128" s="63">
        <f>IF(SIGLES!R123=0,"",SIGLES!R123)</f>
      </c>
      <c r="K128" s="66">
        <f>IF(SIGLES!S123=0,"",SIGLES!S123)</f>
      </c>
      <c r="L128" s="63">
        <f>IF(SIGLES!T123=0,"",SIGLES!T123)</f>
      </c>
      <c r="M128" s="64">
        <f>IF(SIGLES!U123=0,"",SIGLES!U123)</f>
      </c>
      <c r="N128" s="64">
        <f>IF(SIGLES!V123=0,"",SIGLES!V123)</f>
      </c>
      <c r="O128" s="67">
        <f>IF(SIGLES!W123=0,"",SIGLES!W123)</f>
      </c>
      <c r="P128" s="65">
        <f>IF(SIGLES!X123=0,"",SIGLES!X123)</f>
      </c>
      <c r="Q128">
        <f>IF(B128="","",VLOOKUP(B128,Feuil1!$A$2:$E$1311,2,FALSE))</f>
      </c>
      <c r="R128" s="12">
        <f>IF(C128="","",VLOOKUP(C128,Feuil1!$B$2:$E$1311,2,FALSE))</f>
      </c>
      <c r="S128" s="12">
        <f>IF(C128="","",VLOOKUP(C128,Feuil1!$B$2:$E$1311,4,FALSE))</f>
      </c>
      <c r="T128" s="12">
        <f>IF(C128="","",VLOOKUP(C128,Feuil1!$B$2:$E$1311,3,FALSE))</f>
      </c>
      <c r="U128" s="32">
        <f t="shared" si="4"/>
      </c>
      <c r="V128" s="32">
        <f t="shared" si="5"/>
      </c>
      <c r="W128" s="32">
        <f t="shared" si="6"/>
      </c>
      <c r="X128" s="32">
        <f t="shared" si="7"/>
      </c>
    </row>
    <row r="129" spans="1:24" ht="15.75">
      <c r="A129" s="46">
        <f>IF(SIGLES!A124=0,"",SIGLES!A124)</f>
      </c>
      <c r="B129" s="46">
        <f>IF(SIGLES!B124=0,"",SIGLES!B124)</f>
      </c>
      <c r="C129" s="62">
        <f>IF(SIGLES!C124=0,"",SIGLES!C124)</f>
      </c>
      <c r="D129" s="63">
        <f>IF(SIGLES!F124=0,"",SIGLES!F124)</f>
      </c>
      <c r="E129" s="64">
        <f>IF(SIGLES!G124=0,"",SIGLES!G124)</f>
      </c>
      <c r="F129" s="65">
        <f>IF(SIGLES!J124=0,"",SIGLES!J124)</f>
      </c>
      <c r="G129" s="48">
        <f>IF(SIGLES!M124=0,"",SIGLES!M124)</f>
      </c>
      <c r="H129" s="63">
        <f>IF(SIGLES!O124=0,"",SIGLES!O124)</f>
      </c>
      <c r="I129" s="66">
        <f>IF(SIGLES!P124=0,"",SIGLES!P124)</f>
      </c>
      <c r="J129" s="63">
        <f>IF(SIGLES!R124=0,"",SIGLES!R124)</f>
      </c>
      <c r="K129" s="66">
        <f>IF(SIGLES!S124=0,"",SIGLES!S124)</f>
      </c>
      <c r="L129" s="63">
        <f>IF(SIGLES!T124=0,"",SIGLES!T124)</f>
      </c>
      <c r="M129" s="64">
        <f>IF(SIGLES!U124=0,"",SIGLES!U124)</f>
      </c>
      <c r="N129" s="64">
        <f>IF(SIGLES!V124=0,"",SIGLES!V124)</f>
      </c>
      <c r="O129" s="67">
        <f>IF(SIGLES!W124=0,"",SIGLES!W124)</f>
      </c>
      <c r="P129" s="65">
        <f>IF(SIGLES!X124=0,"",SIGLES!X124)</f>
      </c>
      <c r="Q129">
        <f>IF(B129="","",VLOOKUP(B129,Feuil1!$A$2:$E$1311,2,FALSE))</f>
      </c>
      <c r="R129" s="12">
        <f>IF(C129="","",VLOOKUP(C129,Feuil1!$B$2:$E$1311,2,FALSE))</f>
      </c>
      <c r="S129" s="12">
        <f>IF(C129="","",VLOOKUP(C129,Feuil1!$B$2:$E$1311,4,FALSE))</f>
      </c>
      <c r="T129" s="12">
        <f>IF(C129="","",VLOOKUP(C129,Feuil1!$B$2:$E$1311,3,FALSE))</f>
      </c>
      <c r="U129" s="32">
        <f t="shared" si="4"/>
      </c>
      <c r="V129" s="32">
        <f t="shared" si="5"/>
      </c>
      <c r="W129" s="32">
        <f t="shared" si="6"/>
      </c>
      <c r="X129" s="32">
        <f t="shared" si="7"/>
      </c>
    </row>
    <row r="130" spans="1:24" ht="15.75">
      <c r="A130" s="46">
        <f>IF(SIGLES!A125=0,"",SIGLES!A125)</f>
      </c>
      <c r="B130" s="46">
        <f>IF(SIGLES!B125=0,"",SIGLES!B125)</f>
      </c>
      <c r="C130" s="62">
        <f>IF(SIGLES!C125=0,"",SIGLES!C125)</f>
      </c>
      <c r="D130" s="63">
        <f>IF(SIGLES!F125=0,"",SIGLES!F125)</f>
      </c>
      <c r="E130" s="64">
        <f>IF(SIGLES!G125=0,"",SIGLES!G125)</f>
      </c>
      <c r="F130" s="65">
        <f>IF(SIGLES!J125=0,"",SIGLES!J125)</f>
      </c>
      <c r="G130" s="48">
        <f>IF(SIGLES!M125=0,"",SIGLES!M125)</f>
      </c>
      <c r="H130" s="63">
        <f>IF(SIGLES!O125=0,"",SIGLES!O125)</f>
      </c>
      <c r="I130" s="66">
        <f>IF(SIGLES!P125=0,"",SIGLES!P125)</f>
      </c>
      <c r="J130" s="63">
        <f>IF(SIGLES!R125=0,"",SIGLES!R125)</f>
      </c>
      <c r="K130" s="66">
        <f>IF(SIGLES!S125=0,"",SIGLES!S125)</f>
      </c>
      <c r="L130" s="63">
        <f>IF(SIGLES!T125=0,"",SIGLES!T125)</f>
      </c>
      <c r="M130" s="64">
        <f>IF(SIGLES!U125=0,"",SIGLES!U125)</f>
      </c>
      <c r="N130" s="64">
        <f>IF(SIGLES!V125=0,"",SIGLES!V125)</f>
      </c>
      <c r="O130" s="67">
        <f>IF(SIGLES!W125=0,"",SIGLES!W125)</f>
      </c>
      <c r="P130" s="65">
        <f>IF(SIGLES!X125=0,"",SIGLES!X125)</f>
      </c>
      <c r="Q130">
        <f>IF(B130="","",VLOOKUP(B130,Feuil1!$A$2:$E$1311,2,FALSE))</f>
      </c>
      <c r="R130" s="12">
        <f>IF(C130="","",VLOOKUP(C130,Feuil1!$B$2:$E$1311,2,FALSE))</f>
      </c>
      <c r="S130" s="12">
        <f>IF(C130="","",VLOOKUP(C130,Feuil1!$B$2:$E$1311,4,FALSE))</f>
      </c>
      <c r="T130" s="12">
        <f>IF(C130="","",VLOOKUP(C130,Feuil1!$B$2:$E$1311,3,FALSE))</f>
      </c>
      <c r="U130" s="32">
        <f t="shared" si="4"/>
      </c>
      <c r="V130" s="32">
        <f t="shared" si="5"/>
      </c>
      <c r="W130" s="32">
        <f t="shared" si="6"/>
      </c>
      <c r="X130" s="32">
        <f t="shared" si="7"/>
      </c>
    </row>
    <row r="131" spans="1:24" ht="15.75">
      <c r="A131" s="46">
        <f>IF(SIGLES!A126=0,"",SIGLES!A126)</f>
      </c>
      <c r="B131" s="46">
        <f>IF(SIGLES!B126=0,"",SIGLES!B126)</f>
      </c>
      <c r="C131" s="62">
        <f>IF(SIGLES!C126=0,"",SIGLES!C126)</f>
      </c>
      <c r="D131" s="63">
        <f>IF(SIGLES!F126=0,"",SIGLES!F126)</f>
      </c>
      <c r="E131" s="64">
        <f>IF(SIGLES!G126=0,"",SIGLES!G126)</f>
      </c>
      <c r="F131" s="65">
        <f>IF(SIGLES!J126=0,"",SIGLES!J126)</f>
      </c>
      <c r="G131" s="48">
        <f>IF(SIGLES!M126=0,"",SIGLES!M126)</f>
      </c>
      <c r="H131" s="63">
        <f>IF(SIGLES!O126=0,"",SIGLES!O126)</f>
      </c>
      <c r="I131" s="66">
        <f>IF(SIGLES!P126=0,"",SIGLES!P126)</f>
      </c>
      <c r="J131" s="63">
        <f>IF(SIGLES!R126=0,"",SIGLES!R126)</f>
      </c>
      <c r="K131" s="66">
        <f>IF(SIGLES!S126=0,"",SIGLES!S126)</f>
      </c>
      <c r="L131" s="63">
        <f>IF(SIGLES!T126=0,"",SIGLES!T126)</f>
      </c>
      <c r="M131" s="64">
        <f>IF(SIGLES!U126=0,"",SIGLES!U126)</f>
      </c>
      <c r="N131" s="64">
        <f>IF(SIGLES!V126=0,"",SIGLES!V126)</f>
      </c>
      <c r="O131" s="67">
        <f>IF(SIGLES!W126=0,"",SIGLES!W126)</f>
      </c>
      <c r="P131" s="65">
        <f>IF(SIGLES!X126=0,"",SIGLES!X126)</f>
      </c>
      <c r="Q131">
        <f>IF(B131="","",VLOOKUP(B131,Feuil1!$A$2:$E$1311,2,FALSE))</f>
      </c>
      <c r="R131" s="12">
        <f>IF(C131="","",VLOOKUP(C131,Feuil1!$B$2:$E$1311,2,FALSE))</f>
      </c>
      <c r="S131" s="12">
        <f>IF(C131="","",VLOOKUP(C131,Feuil1!$B$2:$E$1311,4,FALSE))</f>
      </c>
      <c r="T131" s="12">
        <f>IF(C131="","",VLOOKUP(C131,Feuil1!$B$2:$E$1311,3,FALSE))</f>
      </c>
      <c r="U131" s="32">
        <f t="shared" si="4"/>
      </c>
      <c r="V131" s="32">
        <f t="shared" si="5"/>
      </c>
      <c r="W131" s="32">
        <f t="shared" si="6"/>
      </c>
      <c r="X131" s="32">
        <f t="shared" si="7"/>
      </c>
    </row>
    <row r="132" spans="1:24" ht="15.75">
      <c r="A132" s="46">
        <f>IF(SIGLES!A127=0,"",SIGLES!A127)</f>
      </c>
      <c r="B132" s="46">
        <f>IF(SIGLES!B127=0,"",SIGLES!B127)</f>
      </c>
      <c r="C132" s="62">
        <f>IF(SIGLES!C127=0,"",SIGLES!C127)</f>
      </c>
      <c r="D132" s="63">
        <f>IF(SIGLES!F127=0,"",SIGLES!F127)</f>
      </c>
      <c r="E132" s="64">
        <f>IF(SIGLES!G127=0,"",SIGLES!G127)</f>
      </c>
      <c r="F132" s="65">
        <f>IF(SIGLES!J127=0,"",SIGLES!J127)</f>
      </c>
      <c r="G132" s="48">
        <f>IF(SIGLES!M127=0,"",SIGLES!M127)</f>
      </c>
      <c r="H132" s="63">
        <f>IF(SIGLES!O127=0,"",SIGLES!O127)</f>
      </c>
      <c r="I132" s="66">
        <f>IF(SIGLES!P127=0,"",SIGLES!P127)</f>
      </c>
      <c r="J132" s="63">
        <f>IF(SIGLES!R127=0,"",SIGLES!R127)</f>
      </c>
      <c r="K132" s="66">
        <f>IF(SIGLES!S127=0,"",SIGLES!S127)</f>
      </c>
      <c r="L132" s="63">
        <f>IF(SIGLES!T127=0,"",SIGLES!T127)</f>
      </c>
      <c r="M132" s="64">
        <f>IF(SIGLES!U127=0,"",SIGLES!U127)</f>
      </c>
      <c r="N132" s="64">
        <f>IF(SIGLES!V127=0,"",SIGLES!V127)</f>
      </c>
      <c r="O132" s="67">
        <f>IF(SIGLES!W127=0,"",SIGLES!W127)</f>
      </c>
      <c r="P132" s="65">
        <f>IF(SIGLES!X127=0,"",SIGLES!X127)</f>
      </c>
      <c r="Q132">
        <f>IF(B132="","",VLOOKUP(B132,Feuil1!$A$2:$E$1311,2,FALSE))</f>
      </c>
      <c r="R132" s="12">
        <f>IF(C132="","",VLOOKUP(C132,Feuil1!$B$2:$E$1311,2,FALSE))</f>
      </c>
      <c r="S132" s="12">
        <f>IF(C132="","",VLOOKUP(C132,Feuil1!$B$2:$E$1311,4,FALSE))</f>
      </c>
      <c r="T132" s="12">
        <f>IF(C132="","",VLOOKUP(C132,Feuil1!$B$2:$E$1311,3,FALSE))</f>
      </c>
      <c r="U132" s="32">
        <f t="shared" si="4"/>
      </c>
      <c r="V132" s="32">
        <f t="shared" si="5"/>
      </c>
      <c r="W132" s="32">
        <f t="shared" si="6"/>
      </c>
      <c r="X132" s="32">
        <f t="shared" si="7"/>
      </c>
    </row>
    <row r="133" spans="1:24" ht="15.75">
      <c r="A133" s="46">
        <f>IF(SIGLES!A128=0,"",SIGLES!A128)</f>
      </c>
      <c r="B133" s="46">
        <f>IF(SIGLES!B128=0,"",SIGLES!B128)</f>
      </c>
      <c r="C133" s="62">
        <f>IF(SIGLES!C128=0,"",SIGLES!C128)</f>
      </c>
      <c r="D133" s="63">
        <f>IF(SIGLES!F128=0,"",SIGLES!F128)</f>
      </c>
      <c r="E133" s="64">
        <f>IF(SIGLES!G128=0,"",SIGLES!G128)</f>
      </c>
      <c r="F133" s="65">
        <f>IF(SIGLES!J128=0,"",SIGLES!J128)</f>
      </c>
      <c r="G133" s="48">
        <f>IF(SIGLES!M128=0,"",SIGLES!M128)</f>
      </c>
      <c r="H133" s="63">
        <f>IF(SIGLES!O128=0,"",SIGLES!O128)</f>
      </c>
      <c r="I133" s="66">
        <f>IF(SIGLES!P128=0,"",SIGLES!P128)</f>
      </c>
      <c r="J133" s="63">
        <f>IF(SIGLES!R128=0,"",SIGLES!R128)</f>
      </c>
      <c r="K133" s="66">
        <f>IF(SIGLES!S128=0,"",SIGLES!S128)</f>
      </c>
      <c r="L133" s="63">
        <f>IF(SIGLES!T128=0,"",SIGLES!T128)</f>
      </c>
      <c r="M133" s="64">
        <f>IF(SIGLES!U128=0,"",SIGLES!U128)</f>
      </c>
      <c r="N133" s="64">
        <f>IF(SIGLES!V128=0,"",SIGLES!V128)</f>
      </c>
      <c r="O133" s="67">
        <f>IF(SIGLES!W128=0,"",SIGLES!W128)</f>
      </c>
      <c r="P133" s="65">
        <f>IF(SIGLES!X128=0,"",SIGLES!X128)</f>
      </c>
      <c r="Q133">
        <f>IF(B133="","",VLOOKUP(B133,Feuil1!$A$2:$E$1311,2,FALSE))</f>
      </c>
      <c r="R133" s="12">
        <f>IF(C133="","",VLOOKUP(C133,Feuil1!$B$2:$E$1311,2,FALSE))</f>
      </c>
      <c r="S133" s="12">
        <f>IF(C133="","",VLOOKUP(C133,Feuil1!$B$2:$E$1311,4,FALSE))</f>
      </c>
      <c r="T133" s="12">
        <f>IF(C133="","",VLOOKUP(C133,Feuil1!$B$2:$E$1311,3,FALSE))</f>
      </c>
      <c r="U133" s="32">
        <f t="shared" si="4"/>
      </c>
      <c r="V133" s="32">
        <f t="shared" si="5"/>
      </c>
      <c r="W133" s="32">
        <f t="shared" si="6"/>
      </c>
      <c r="X133" s="32">
        <f t="shared" si="7"/>
      </c>
    </row>
    <row r="134" spans="1:24" ht="15.75">
      <c r="A134" s="46">
        <f>IF(SIGLES!A129=0,"",SIGLES!A129)</f>
      </c>
      <c r="B134" s="46">
        <f>IF(SIGLES!B129=0,"",SIGLES!B129)</f>
      </c>
      <c r="C134" s="62">
        <f>IF(SIGLES!C129=0,"",SIGLES!C129)</f>
      </c>
      <c r="D134" s="63">
        <f>IF(SIGLES!F129=0,"",SIGLES!F129)</f>
      </c>
      <c r="E134" s="64">
        <f>IF(SIGLES!G129=0,"",SIGLES!G129)</f>
      </c>
      <c r="F134" s="65">
        <f>IF(SIGLES!J129=0,"",SIGLES!J129)</f>
      </c>
      <c r="G134" s="48">
        <f>IF(SIGLES!M129=0,"",SIGLES!M129)</f>
      </c>
      <c r="H134" s="63">
        <f>IF(SIGLES!O129=0,"",SIGLES!O129)</f>
      </c>
      <c r="I134" s="66">
        <f>IF(SIGLES!P129=0,"",SIGLES!P129)</f>
      </c>
      <c r="J134" s="63">
        <f>IF(SIGLES!R129=0,"",SIGLES!R129)</f>
      </c>
      <c r="K134" s="66">
        <f>IF(SIGLES!S129=0,"",SIGLES!S129)</f>
      </c>
      <c r="L134" s="63">
        <f>IF(SIGLES!T129=0,"",SIGLES!T129)</f>
      </c>
      <c r="M134" s="64">
        <f>IF(SIGLES!U129=0,"",SIGLES!U129)</f>
      </c>
      <c r="N134" s="64">
        <f>IF(SIGLES!V129=0,"",SIGLES!V129)</f>
      </c>
      <c r="O134" s="67">
        <f>IF(SIGLES!W129=0,"",SIGLES!W129)</f>
      </c>
      <c r="P134" s="65">
        <f>IF(SIGLES!X129=0,"",SIGLES!X129)</f>
      </c>
      <c r="Q134">
        <f>IF(B134="","",VLOOKUP(B134,Feuil1!$A$2:$E$1311,2,FALSE))</f>
      </c>
      <c r="R134" s="12">
        <f>IF(C134="","",VLOOKUP(C134,Feuil1!$B$2:$E$1311,2,FALSE))</f>
      </c>
      <c r="S134" s="12">
        <f>IF(C134="","",VLOOKUP(C134,Feuil1!$B$2:$E$1311,4,FALSE))</f>
      </c>
      <c r="T134" s="12">
        <f>IF(C134="","",VLOOKUP(C134,Feuil1!$B$2:$E$1311,3,FALSE))</f>
      </c>
      <c r="U134" s="32">
        <f t="shared" si="4"/>
      </c>
      <c r="V134" s="32">
        <f t="shared" si="5"/>
      </c>
      <c r="W134" s="32">
        <f t="shared" si="6"/>
      </c>
      <c r="X134" s="32">
        <f t="shared" si="7"/>
      </c>
    </row>
    <row r="135" spans="1:24" ht="15.75">
      <c r="A135" s="46">
        <f>IF(SIGLES!A130=0,"",SIGLES!A130)</f>
      </c>
      <c r="B135" s="46">
        <f>IF(SIGLES!B130=0,"",SIGLES!B130)</f>
      </c>
      <c r="C135" s="62">
        <f>IF(SIGLES!C130=0,"",SIGLES!C130)</f>
      </c>
      <c r="D135" s="63">
        <f>IF(SIGLES!F130=0,"",SIGLES!F130)</f>
      </c>
      <c r="E135" s="64">
        <f>IF(SIGLES!G130=0,"",SIGLES!G130)</f>
      </c>
      <c r="F135" s="65">
        <f>IF(SIGLES!J130=0,"",SIGLES!J130)</f>
      </c>
      <c r="G135" s="48">
        <f>IF(SIGLES!M130=0,"",SIGLES!M130)</f>
      </c>
      <c r="H135" s="63">
        <f>IF(SIGLES!O130=0,"",SIGLES!O130)</f>
      </c>
      <c r="I135" s="66">
        <f>IF(SIGLES!P130=0,"",SIGLES!P130)</f>
      </c>
      <c r="J135" s="63">
        <f>IF(SIGLES!R130=0,"",SIGLES!R130)</f>
      </c>
      <c r="K135" s="66">
        <f>IF(SIGLES!S130=0,"",SIGLES!S130)</f>
      </c>
      <c r="L135" s="63">
        <f>IF(SIGLES!T130=0,"",SIGLES!T130)</f>
      </c>
      <c r="M135" s="64">
        <f>IF(SIGLES!U130=0,"",SIGLES!U130)</f>
      </c>
      <c r="N135" s="64">
        <f>IF(SIGLES!V130=0,"",SIGLES!V130)</f>
      </c>
      <c r="O135" s="67">
        <f>IF(SIGLES!W130=0,"",SIGLES!W130)</f>
      </c>
      <c r="P135" s="65">
        <f>IF(SIGLES!X130=0,"",SIGLES!X130)</f>
      </c>
      <c r="Q135">
        <f>IF(B135="","",VLOOKUP(B135,Feuil1!$A$2:$E$1311,2,FALSE))</f>
      </c>
      <c r="R135" s="12">
        <f>IF(C135="","",VLOOKUP(C135,Feuil1!$B$2:$E$1311,2,FALSE))</f>
      </c>
      <c r="S135" s="12">
        <f>IF(C135="","",VLOOKUP(C135,Feuil1!$B$2:$E$1311,4,FALSE))</f>
      </c>
      <c r="T135" s="12">
        <f>IF(C135="","",VLOOKUP(C135,Feuil1!$B$2:$E$1311,3,FALSE))</f>
      </c>
      <c r="U135" s="32">
        <f t="shared" si="4"/>
      </c>
      <c r="V135" s="32">
        <f t="shared" si="5"/>
      </c>
      <c r="W135" s="32">
        <f t="shared" si="6"/>
      </c>
      <c r="X135" s="32">
        <f t="shared" si="7"/>
      </c>
    </row>
    <row r="136" spans="1:24" ht="15.75">
      <c r="A136" s="46">
        <f>IF(SIGLES!A131=0,"",SIGLES!A131)</f>
      </c>
      <c r="B136" s="46">
        <f>IF(SIGLES!B131=0,"",SIGLES!B131)</f>
      </c>
      <c r="C136" s="62">
        <f>IF(SIGLES!C131=0,"",SIGLES!C131)</f>
      </c>
      <c r="D136" s="63">
        <f>IF(SIGLES!F131=0,"",SIGLES!F131)</f>
      </c>
      <c r="E136" s="64">
        <f>IF(SIGLES!G131=0,"",SIGLES!G131)</f>
      </c>
      <c r="F136" s="65">
        <f>IF(SIGLES!J131=0,"",SIGLES!J131)</f>
      </c>
      <c r="G136" s="48">
        <f>IF(SIGLES!M131=0,"",SIGLES!M131)</f>
      </c>
      <c r="H136" s="63">
        <f>IF(SIGLES!O131=0,"",SIGLES!O131)</f>
      </c>
      <c r="I136" s="66">
        <f>IF(SIGLES!P131=0,"",SIGLES!P131)</f>
      </c>
      <c r="J136" s="63">
        <f>IF(SIGLES!R131=0,"",SIGLES!R131)</f>
      </c>
      <c r="K136" s="66">
        <f>IF(SIGLES!S131=0,"",SIGLES!S131)</f>
      </c>
      <c r="L136" s="63">
        <f>IF(SIGLES!T131=0,"",SIGLES!T131)</f>
      </c>
      <c r="M136" s="64">
        <f>IF(SIGLES!U131=0,"",SIGLES!U131)</f>
      </c>
      <c r="N136" s="64">
        <f>IF(SIGLES!V131=0,"",SIGLES!V131)</f>
      </c>
      <c r="O136" s="67">
        <f>IF(SIGLES!W131=0,"",SIGLES!W131)</f>
      </c>
      <c r="P136" s="65">
        <f>IF(SIGLES!X131=0,"",SIGLES!X131)</f>
      </c>
      <c r="Q136">
        <f>IF(B136="","",VLOOKUP(B136,Feuil1!$A$2:$E$1311,2,FALSE))</f>
      </c>
      <c r="R136" s="12">
        <f>IF(C136="","",VLOOKUP(C136,Feuil1!$B$2:$E$1311,2,FALSE))</f>
      </c>
      <c r="S136" s="12">
        <f>IF(C136="","",VLOOKUP(C136,Feuil1!$B$2:$E$1311,4,FALSE))</f>
      </c>
      <c r="T136" s="12">
        <f>IF(C136="","",VLOOKUP(C136,Feuil1!$B$2:$E$1311,3,FALSE))</f>
      </c>
      <c r="U136" s="32">
        <f t="shared" si="4"/>
      </c>
      <c r="V136" s="32">
        <f t="shared" si="5"/>
      </c>
      <c r="W136" s="32">
        <f t="shared" si="6"/>
      </c>
      <c r="X136" s="32">
        <f t="shared" si="7"/>
      </c>
    </row>
    <row r="137" spans="1:24" ht="15.75">
      <c r="A137" s="46">
        <f>IF(SIGLES!A132=0,"",SIGLES!A132)</f>
      </c>
      <c r="B137" s="46">
        <f>IF(SIGLES!B132=0,"",SIGLES!B132)</f>
      </c>
      <c r="C137" s="62">
        <f>IF(SIGLES!C132=0,"",SIGLES!C132)</f>
      </c>
      <c r="D137" s="63">
        <f>IF(SIGLES!F132=0,"",SIGLES!F132)</f>
      </c>
      <c r="E137" s="64">
        <f>IF(SIGLES!G132=0,"",SIGLES!G132)</f>
      </c>
      <c r="F137" s="65">
        <f>IF(SIGLES!J132=0,"",SIGLES!J132)</f>
      </c>
      <c r="G137" s="48">
        <f>IF(SIGLES!M132=0,"",SIGLES!M132)</f>
      </c>
      <c r="H137" s="63">
        <f>IF(SIGLES!O132=0,"",SIGLES!O132)</f>
      </c>
      <c r="I137" s="66">
        <f>IF(SIGLES!P132=0,"",SIGLES!P132)</f>
      </c>
      <c r="J137" s="63">
        <f>IF(SIGLES!R132=0,"",SIGLES!R132)</f>
      </c>
      <c r="K137" s="66">
        <f>IF(SIGLES!S132=0,"",SIGLES!S132)</f>
      </c>
      <c r="L137" s="63">
        <f>IF(SIGLES!T132=0,"",SIGLES!T132)</f>
      </c>
      <c r="M137" s="64">
        <f>IF(SIGLES!U132=0,"",SIGLES!U132)</f>
      </c>
      <c r="N137" s="64">
        <f>IF(SIGLES!V132=0,"",SIGLES!V132)</f>
      </c>
      <c r="O137" s="67">
        <f>IF(SIGLES!W132=0,"",SIGLES!W132)</f>
      </c>
      <c r="P137" s="65">
        <f>IF(SIGLES!X132=0,"",SIGLES!X132)</f>
      </c>
      <c r="Q137">
        <f>IF(B137="","",VLOOKUP(B137,Feuil1!$A$2:$E$1311,2,FALSE))</f>
      </c>
      <c r="R137" s="12">
        <f>IF(C137="","",VLOOKUP(C137,Feuil1!$B$2:$E$1311,2,FALSE))</f>
      </c>
      <c r="S137" s="12">
        <f>IF(C137="","",VLOOKUP(C137,Feuil1!$B$2:$E$1311,4,FALSE))</f>
      </c>
      <c r="T137" s="12">
        <f>IF(C137="","",VLOOKUP(C137,Feuil1!$B$2:$E$1311,3,FALSE))</f>
      </c>
      <c r="U137" s="32">
        <f aca="true" t="shared" si="8" ref="U137:U200">IF(ISNA(C137),1,IF(C137="","",IF(C137=Q137,0,1)))</f>
      </c>
      <c r="V137" s="32">
        <f aca="true" t="shared" si="9" ref="V137:V200">IF(ISNA(F137),1,IF(F137="","",IF(F137=R137,0,1)))</f>
      </c>
      <c r="W137" s="32">
        <f aca="true" t="shared" si="10" ref="W137:W200">IF(ISNA(E137),1,IF(E137="","",IF(E137=S137,0,1)))</f>
      </c>
      <c r="X137" s="32">
        <f aca="true" t="shared" si="11" ref="X137:X200">IF(ISNA(D137),1,IF(D137="","",IF(D137=T137,0,1)))</f>
      </c>
    </row>
    <row r="138" spans="1:24" ht="15.75">
      <c r="A138" s="46">
        <f>IF(SIGLES!A133=0,"",SIGLES!A133)</f>
      </c>
      <c r="B138" s="46">
        <f>IF(SIGLES!B133=0,"",SIGLES!B133)</f>
      </c>
      <c r="C138" s="62">
        <f>IF(SIGLES!C133=0,"",SIGLES!C133)</f>
      </c>
      <c r="D138" s="63">
        <f>IF(SIGLES!F133=0,"",SIGLES!F133)</f>
      </c>
      <c r="E138" s="64">
        <f>IF(SIGLES!G133=0,"",SIGLES!G133)</f>
      </c>
      <c r="F138" s="65">
        <f>IF(SIGLES!J133=0,"",SIGLES!J133)</f>
      </c>
      <c r="G138" s="48">
        <f>IF(SIGLES!M133=0,"",SIGLES!M133)</f>
      </c>
      <c r="H138" s="63">
        <f>IF(SIGLES!O133=0,"",SIGLES!O133)</f>
      </c>
      <c r="I138" s="66">
        <f>IF(SIGLES!P133=0,"",SIGLES!P133)</f>
      </c>
      <c r="J138" s="63">
        <f>IF(SIGLES!R133=0,"",SIGLES!R133)</f>
      </c>
      <c r="K138" s="66">
        <f>IF(SIGLES!S133=0,"",SIGLES!S133)</f>
      </c>
      <c r="L138" s="63">
        <f>IF(SIGLES!T133=0,"",SIGLES!T133)</f>
      </c>
      <c r="M138" s="64">
        <f>IF(SIGLES!U133=0,"",SIGLES!U133)</f>
      </c>
      <c r="N138" s="64">
        <f>IF(SIGLES!V133=0,"",SIGLES!V133)</f>
      </c>
      <c r="O138" s="67">
        <f>IF(SIGLES!W133=0,"",SIGLES!W133)</f>
      </c>
      <c r="P138" s="65">
        <f>IF(SIGLES!X133=0,"",SIGLES!X133)</f>
      </c>
      <c r="Q138">
        <f>IF(B138="","",VLOOKUP(B138,Feuil1!$A$2:$E$1311,2,FALSE))</f>
      </c>
      <c r="R138" s="12">
        <f>IF(C138="","",VLOOKUP(C138,Feuil1!$B$2:$E$1311,2,FALSE))</f>
      </c>
      <c r="S138" s="12">
        <f>IF(C138="","",VLOOKUP(C138,Feuil1!$B$2:$E$1311,4,FALSE))</f>
      </c>
      <c r="T138" s="12">
        <f>IF(C138="","",VLOOKUP(C138,Feuil1!$B$2:$E$1311,3,FALSE))</f>
      </c>
      <c r="U138" s="32">
        <f t="shared" si="8"/>
      </c>
      <c r="V138" s="32">
        <f t="shared" si="9"/>
      </c>
      <c r="W138" s="32">
        <f t="shared" si="10"/>
      </c>
      <c r="X138" s="32">
        <f t="shared" si="11"/>
      </c>
    </row>
    <row r="139" spans="1:24" ht="15.75">
      <c r="A139" s="46">
        <f>IF(SIGLES!A134=0,"",SIGLES!A134)</f>
      </c>
      <c r="B139" s="46">
        <f>IF(SIGLES!B134=0,"",SIGLES!B134)</f>
      </c>
      <c r="C139" s="62">
        <f>IF(SIGLES!C134=0,"",SIGLES!C134)</f>
      </c>
      <c r="D139" s="63">
        <f>IF(SIGLES!F134=0,"",SIGLES!F134)</f>
      </c>
      <c r="E139" s="64">
        <f>IF(SIGLES!G134=0,"",SIGLES!G134)</f>
      </c>
      <c r="F139" s="65">
        <f>IF(SIGLES!J134=0,"",SIGLES!J134)</f>
      </c>
      <c r="G139" s="48">
        <f>IF(SIGLES!M134=0,"",SIGLES!M134)</f>
      </c>
      <c r="H139" s="63">
        <f>IF(SIGLES!O134=0,"",SIGLES!O134)</f>
      </c>
      <c r="I139" s="66">
        <f>IF(SIGLES!P134=0,"",SIGLES!P134)</f>
      </c>
      <c r="J139" s="63">
        <f>IF(SIGLES!R134=0,"",SIGLES!R134)</f>
      </c>
      <c r="K139" s="66">
        <f>IF(SIGLES!S134=0,"",SIGLES!S134)</f>
      </c>
      <c r="L139" s="63">
        <f>IF(SIGLES!T134=0,"",SIGLES!T134)</f>
      </c>
      <c r="M139" s="64">
        <f>IF(SIGLES!U134=0,"",SIGLES!U134)</f>
      </c>
      <c r="N139" s="64">
        <f>IF(SIGLES!V134=0,"",SIGLES!V134)</f>
      </c>
      <c r="O139" s="67">
        <f>IF(SIGLES!W134=0,"",SIGLES!W134)</f>
      </c>
      <c r="P139" s="65">
        <f>IF(SIGLES!X134=0,"",SIGLES!X134)</f>
      </c>
      <c r="Q139">
        <f>IF(B139="","",VLOOKUP(B139,Feuil1!$A$2:$E$1311,2,FALSE))</f>
      </c>
      <c r="R139" s="12">
        <f>IF(C139="","",VLOOKUP(C139,Feuil1!$B$2:$E$1311,2,FALSE))</f>
      </c>
      <c r="S139" s="12">
        <f>IF(C139="","",VLOOKUP(C139,Feuil1!$B$2:$E$1311,4,FALSE))</f>
      </c>
      <c r="T139" s="12">
        <f>IF(C139="","",VLOOKUP(C139,Feuil1!$B$2:$E$1311,3,FALSE))</f>
      </c>
      <c r="U139" s="32">
        <f t="shared" si="8"/>
      </c>
      <c r="V139" s="32">
        <f t="shared" si="9"/>
      </c>
      <c r="W139" s="32">
        <f t="shared" si="10"/>
      </c>
      <c r="X139" s="32">
        <f t="shared" si="11"/>
      </c>
    </row>
    <row r="140" spans="1:24" ht="15.75">
      <c r="A140" s="46">
        <f>IF(SIGLES!A135=0,"",SIGLES!A135)</f>
      </c>
      <c r="B140" s="46">
        <f>IF(SIGLES!B135=0,"",SIGLES!B135)</f>
      </c>
      <c r="C140" s="62">
        <f>IF(SIGLES!C135=0,"",SIGLES!C135)</f>
      </c>
      <c r="D140" s="63">
        <f>IF(SIGLES!F135=0,"",SIGLES!F135)</f>
      </c>
      <c r="E140" s="64">
        <f>IF(SIGLES!G135=0,"",SIGLES!G135)</f>
      </c>
      <c r="F140" s="65">
        <f>IF(SIGLES!J135=0,"",SIGLES!J135)</f>
      </c>
      <c r="G140" s="48">
        <f>IF(SIGLES!M135=0,"",SIGLES!M135)</f>
      </c>
      <c r="H140" s="63">
        <f>IF(SIGLES!O135=0,"",SIGLES!O135)</f>
      </c>
      <c r="I140" s="66">
        <f>IF(SIGLES!P135=0,"",SIGLES!P135)</f>
      </c>
      <c r="J140" s="63">
        <f>IF(SIGLES!R135=0,"",SIGLES!R135)</f>
      </c>
      <c r="K140" s="66">
        <f>IF(SIGLES!S135=0,"",SIGLES!S135)</f>
      </c>
      <c r="L140" s="63">
        <f>IF(SIGLES!T135=0,"",SIGLES!T135)</f>
      </c>
      <c r="M140" s="64">
        <f>IF(SIGLES!U135=0,"",SIGLES!U135)</f>
      </c>
      <c r="N140" s="64">
        <f>IF(SIGLES!V135=0,"",SIGLES!V135)</f>
      </c>
      <c r="O140" s="67">
        <f>IF(SIGLES!W135=0,"",SIGLES!W135)</f>
      </c>
      <c r="P140" s="65">
        <f>IF(SIGLES!X135=0,"",SIGLES!X135)</f>
      </c>
      <c r="Q140">
        <f>IF(B140="","",VLOOKUP(B140,Feuil1!$A$2:$E$1311,2,FALSE))</f>
      </c>
      <c r="R140" s="12">
        <f>IF(C140="","",VLOOKUP(C140,Feuil1!$B$2:$E$1311,2,FALSE))</f>
      </c>
      <c r="S140" s="12">
        <f>IF(C140="","",VLOOKUP(C140,Feuil1!$B$2:$E$1311,4,FALSE))</f>
      </c>
      <c r="T140" s="12">
        <f>IF(C140="","",VLOOKUP(C140,Feuil1!$B$2:$E$1311,3,FALSE))</f>
      </c>
      <c r="U140" s="32">
        <f t="shared" si="8"/>
      </c>
      <c r="V140" s="32">
        <f t="shared" si="9"/>
      </c>
      <c r="W140" s="32">
        <f t="shared" si="10"/>
      </c>
      <c r="X140" s="32">
        <f t="shared" si="11"/>
      </c>
    </row>
    <row r="141" spans="1:24" ht="15.75">
      <c r="A141" s="46">
        <f>IF(SIGLES!A136=0,"",SIGLES!A136)</f>
      </c>
      <c r="B141" s="46">
        <f>IF(SIGLES!B136=0,"",SIGLES!B136)</f>
      </c>
      <c r="C141" s="62">
        <f>IF(SIGLES!C136=0,"",SIGLES!C136)</f>
      </c>
      <c r="D141" s="63">
        <f>IF(SIGLES!F136=0,"",SIGLES!F136)</f>
      </c>
      <c r="E141" s="64">
        <f>IF(SIGLES!G136=0,"",SIGLES!G136)</f>
      </c>
      <c r="F141" s="65">
        <f>IF(SIGLES!J136=0,"",SIGLES!J136)</f>
      </c>
      <c r="G141" s="48">
        <f>IF(SIGLES!M136=0,"",SIGLES!M136)</f>
      </c>
      <c r="H141" s="63">
        <f>IF(SIGLES!O136=0,"",SIGLES!O136)</f>
      </c>
      <c r="I141" s="66">
        <f>IF(SIGLES!P136=0,"",SIGLES!P136)</f>
      </c>
      <c r="J141" s="63">
        <f>IF(SIGLES!R136=0,"",SIGLES!R136)</f>
      </c>
      <c r="K141" s="66">
        <f>IF(SIGLES!S136=0,"",SIGLES!S136)</f>
      </c>
      <c r="L141" s="63">
        <f>IF(SIGLES!T136=0,"",SIGLES!T136)</f>
      </c>
      <c r="M141" s="64">
        <f>IF(SIGLES!U136=0,"",SIGLES!U136)</f>
      </c>
      <c r="N141" s="64">
        <f>IF(SIGLES!V136=0,"",SIGLES!V136)</f>
      </c>
      <c r="O141" s="67">
        <f>IF(SIGLES!W136=0,"",SIGLES!W136)</f>
      </c>
      <c r="P141" s="65">
        <f>IF(SIGLES!X136=0,"",SIGLES!X136)</f>
      </c>
      <c r="Q141">
        <f>IF(B141="","",VLOOKUP(B141,Feuil1!$A$2:$E$1311,2,FALSE))</f>
      </c>
      <c r="R141" s="12">
        <f>IF(C141="","",VLOOKUP(C141,Feuil1!$B$2:$E$1311,2,FALSE))</f>
      </c>
      <c r="S141" s="12">
        <f>IF(C141="","",VLOOKUP(C141,Feuil1!$B$2:$E$1311,4,FALSE))</f>
      </c>
      <c r="T141" s="12">
        <f>IF(C141="","",VLOOKUP(C141,Feuil1!$B$2:$E$1311,3,FALSE))</f>
      </c>
      <c r="U141" s="32">
        <f t="shared" si="8"/>
      </c>
      <c r="V141" s="32">
        <f t="shared" si="9"/>
      </c>
      <c r="W141" s="32">
        <f t="shared" si="10"/>
      </c>
      <c r="X141" s="32">
        <f t="shared" si="11"/>
      </c>
    </row>
    <row r="142" spans="1:24" ht="15.75">
      <c r="A142" s="46">
        <f>IF(SIGLES!A137=0,"",SIGLES!A137)</f>
      </c>
      <c r="B142" s="46">
        <f>IF(SIGLES!B137=0,"",SIGLES!B137)</f>
      </c>
      <c r="C142" s="62">
        <f>IF(SIGLES!C137=0,"",SIGLES!C137)</f>
      </c>
      <c r="D142" s="63">
        <f>IF(SIGLES!F137=0,"",SIGLES!F137)</f>
      </c>
      <c r="E142" s="64">
        <f>IF(SIGLES!G137=0,"",SIGLES!G137)</f>
      </c>
      <c r="F142" s="65">
        <f>IF(SIGLES!J137=0,"",SIGLES!J137)</f>
      </c>
      <c r="G142" s="48">
        <f>IF(SIGLES!M137=0,"",SIGLES!M137)</f>
      </c>
      <c r="H142" s="63">
        <f>IF(SIGLES!O137=0,"",SIGLES!O137)</f>
      </c>
      <c r="I142" s="66">
        <f>IF(SIGLES!P137=0,"",SIGLES!P137)</f>
      </c>
      <c r="J142" s="63">
        <f>IF(SIGLES!R137=0,"",SIGLES!R137)</f>
      </c>
      <c r="K142" s="66">
        <f>IF(SIGLES!S137=0,"",SIGLES!S137)</f>
      </c>
      <c r="L142" s="63">
        <f>IF(SIGLES!T137=0,"",SIGLES!T137)</f>
      </c>
      <c r="M142" s="64">
        <f>IF(SIGLES!U137=0,"",SIGLES!U137)</f>
      </c>
      <c r="N142" s="64">
        <f>IF(SIGLES!V137=0,"",SIGLES!V137)</f>
      </c>
      <c r="O142" s="67">
        <f>IF(SIGLES!W137=0,"",SIGLES!W137)</f>
      </c>
      <c r="P142" s="65">
        <f>IF(SIGLES!X137=0,"",SIGLES!X137)</f>
      </c>
      <c r="Q142">
        <f>IF(B142="","",VLOOKUP(B142,Feuil1!$A$2:$E$1311,2,FALSE))</f>
      </c>
      <c r="R142" s="12">
        <f>IF(C142="","",VLOOKUP(C142,Feuil1!$B$2:$E$1311,2,FALSE))</f>
      </c>
      <c r="S142" s="12">
        <f>IF(C142="","",VLOOKUP(C142,Feuil1!$B$2:$E$1311,4,FALSE))</f>
      </c>
      <c r="T142" s="12">
        <f>IF(C142="","",VLOOKUP(C142,Feuil1!$B$2:$E$1311,3,FALSE))</f>
      </c>
      <c r="U142" s="32">
        <f t="shared" si="8"/>
      </c>
      <c r="V142" s="32">
        <f t="shared" si="9"/>
      </c>
      <c r="W142" s="32">
        <f t="shared" si="10"/>
      </c>
      <c r="X142" s="32">
        <f t="shared" si="11"/>
      </c>
    </row>
    <row r="143" spans="1:24" ht="15.75">
      <c r="A143" s="46">
        <f>IF(SIGLES!A138=0,"",SIGLES!A138)</f>
      </c>
      <c r="B143" s="46">
        <f>IF(SIGLES!B138=0,"",SIGLES!B138)</f>
      </c>
      <c r="C143" s="62">
        <f>IF(SIGLES!C138=0,"",SIGLES!C138)</f>
      </c>
      <c r="D143" s="63">
        <f>IF(SIGLES!F138=0,"",SIGLES!F138)</f>
      </c>
      <c r="E143" s="64">
        <f>IF(SIGLES!G138=0,"",SIGLES!G138)</f>
      </c>
      <c r="F143" s="65">
        <f>IF(SIGLES!J138=0,"",SIGLES!J138)</f>
      </c>
      <c r="G143" s="48">
        <f>IF(SIGLES!M138=0,"",SIGLES!M138)</f>
      </c>
      <c r="H143" s="63">
        <f>IF(SIGLES!O138=0,"",SIGLES!O138)</f>
      </c>
      <c r="I143" s="66">
        <f>IF(SIGLES!P138=0,"",SIGLES!P138)</f>
      </c>
      <c r="J143" s="63">
        <f>IF(SIGLES!R138=0,"",SIGLES!R138)</f>
      </c>
      <c r="K143" s="66">
        <f>IF(SIGLES!S138=0,"",SIGLES!S138)</f>
      </c>
      <c r="L143" s="63">
        <f>IF(SIGLES!T138=0,"",SIGLES!T138)</f>
      </c>
      <c r="M143" s="64">
        <f>IF(SIGLES!U138=0,"",SIGLES!U138)</f>
      </c>
      <c r="N143" s="64">
        <f>IF(SIGLES!V138=0,"",SIGLES!V138)</f>
      </c>
      <c r="O143" s="67">
        <f>IF(SIGLES!W138=0,"",SIGLES!W138)</f>
      </c>
      <c r="P143" s="65">
        <f>IF(SIGLES!X138=0,"",SIGLES!X138)</f>
      </c>
      <c r="Q143">
        <f>IF(B143="","",VLOOKUP(B143,Feuil1!$A$2:$E$1311,2,FALSE))</f>
      </c>
      <c r="R143" s="12">
        <f>IF(C143="","",VLOOKUP(C143,Feuil1!$B$2:$E$1311,2,FALSE))</f>
      </c>
      <c r="S143" s="12">
        <f>IF(C143="","",VLOOKUP(C143,Feuil1!$B$2:$E$1311,4,FALSE))</f>
      </c>
      <c r="T143" s="12">
        <f>IF(C143="","",VLOOKUP(C143,Feuil1!$B$2:$E$1311,3,FALSE))</f>
      </c>
      <c r="U143" s="32">
        <f t="shared" si="8"/>
      </c>
      <c r="V143" s="32">
        <f t="shared" si="9"/>
      </c>
      <c r="W143" s="32">
        <f t="shared" si="10"/>
      </c>
      <c r="X143" s="32">
        <f t="shared" si="11"/>
      </c>
    </row>
    <row r="144" spans="1:24" ht="15.75">
      <c r="A144" s="46">
        <f>IF(SIGLES!A139=0,"",SIGLES!A139)</f>
      </c>
      <c r="B144" s="46">
        <f>IF(SIGLES!B139=0,"",SIGLES!B139)</f>
      </c>
      <c r="C144" s="62">
        <f>IF(SIGLES!C139=0,"",SIGLES!C139)</f>
      </c>
      <c r="D144" s="63">
        <f>IF(SIGLES!F139=0,"",SIGLES!F139)</f>
      </c>
      <c r="E144" s="64">
        <f>IF(SIGLES!G139=0,"",SIGLES!G139)</f>
      </c>
      <c r="F144" s="65">
        <f>IF(SIGLES!J139=0,"",SIGLES!J139)</f>
      </c>
      <c r="G144" s="48">
        <f>IF(SIGLES!M139=0,"",SIGLES!M139)</f>
      </c>
      <c r="H144" s="63">
        <f>IF(SIGLES!O139=0,"",SIGLES!O139)</f>
      </c>
      <c r="I144" s="66">
        <f>IF(SIGLES!P139=0,"",SIGLES!P139)</f>
      </c>
      <c r="J144" s="63">
        <f>IF(SIGLES!R139=0,"",SIGLES!R139)</f>
      </c>
      <c r="K144" s="66">
        <f>IF(SIGLES!S139=0,"",SIGLES!S139)</f>
      </c>
      <c r="L144" s="63">
        <f>IF(SIGLES!T139=0,"",SIGLES!T139)</f>
      </c>
      <c r="M144" s="64">
        <f>IF(SIGLES!U139=0,"",SIGLES!U139)</f>
      </c>
      <c r="N144" s="64">
        <f>IF(SIGLES!V139=0,"",SIGLES!V139)</f>
      </c>
      <c r="O144" s="67">
        <f>IF(SIGLES!W139=0,"",SIGLES!W139)</f>
      </c>
      <c r="P144" s="65">
        <f>IF(SIGLES!X139=0,"",SIGLES!X139)</f>
      </c>
      <c r="Q144">
        <f>IF(B144="","",VLOOKUP(B144,Feuil1!$A$2:$E$1311,2,FALSE))</f>
      </c>
      <c r="R144" s="12">
        <f>IF(C144="","",VLOOKUP(C144,Feuil1!$B$2:$E$1311,2,FALSE))</f>
      </c>
      <c r="S144" s="12">
        <f>IF(C144="","",VLOOKUP(C144,Feuil1!$B$2:$E$1311,4,FALSE))</f>
      </c>
      <c r="T144" s="12">
        <f>IF(C144="","",VLOOKUP(C144,Feuil1!$B$2:$E$1311,3,FALSE))</f>
      </c>
      <c r="U144" s="32">
        <f t="shared" si="8"/>
      </c>
      <c r="V144" s="32">
        <f t="shared" si="9"/>
      </c>
      <c r="W144" s="32">
        <f t="shared" si="10"/>
      </c>
      <c r="X144" s="32">
        <f t="shared" si="11"/>
      </c>
    </row>
    <row r="145" spans="1:24" ht="15.75">
      <c r="A145" s="46">
        <f>IF(SIGLES!A140=0,"",SIGLES!A140)</f>
      </c>
      <c r="B145" s="46">
        <f>IF(SIGLES!B140=0,"",SIGLES!B140)</f>
      </c>
      <c r="C145" s="62">
        <f>IF(SIGLES!C140=0,"",SIGLES!C140)</f>
      </c>
      <c r="D145" s="63">
        <f>IF(SIGLES!F140=0,"",SIGLES!F140)</f>
      </c>
      <c r="E145" s="64">
        <f>IF(SIGLES!G140=0,"",SIGLES!G140)</f>
      </c>
      <c r="F145" s="65">
        <f>IF(SIGLES!J140=0,"",SIGLES!J140)</f>
      </c>
      <c r="G145" s="48">
        <f>IF(SIGLES!M140=0,"",SIGLES!M140)</f>
      </c>
      <c r="H145" s="63">
        <f>IF(SIGLES!O140=0,"",SIGLES!O140)</f>
      </c>
      <c r="I145" s="66">
        <f>IF(SIGLES!P140=0,"",SIGLES!P140)</f>
      </c>
      <c r="J145" s="63">
        <f>IF(SIGLES!R140=0,"",SIGLES!R140)</f>
      </c>
      <c r="K145" s="66">
        <f>IF(SIGLES!S140=0,"",SIGLES!S140)</f>
      </c>
      <c r="L145" s="63">
        <f>IF(SIGLES!T140=0,"",SIGLES!T140)</f>
      </c>
      <c r="M145" s="64">
        <f>IF(SIGLES!U140=0,"",SIGLES!U140)</f>
      </c>
      <c r="N145" s="64">
        <f>IF(SIGLES!V140=0,"",SIGLES!V140)</f>
      </c>
      <c r="O145" s="67">
        <f>IF(SIGLES!W140=0,"",SIGLES!W140)</f>
      </c>
      <c r="P145" s="65">
        <f>IF(SIGLES!X140=0,"",SIGLES!X140)</f>
      </c>
      <c r="Q145">
        <f>IF(B145="","",VLOOKUP(B145,Feuil1!$A$2:$E$1311,2,FALSE))</f>
      </c>
      <c r="R145" s="12">
        <f>IF(C145="","",VLOOKUP(C145,Feuil1!$B$2:$E$1311,2,FALSE))</f>
      </c>
      <c r="S145" s="12">
        <f>IF(C145="","",VLOOKUP(C145,Feuil1!$B$2:$E$1311,4,FALSE))</f>
      </c>
      <c r="T145" s="12">
        <f>IF(C145="","",VLOOKUP(C145,Feuil1!$B$2:$E$1311,3,FALSE))</f>
      </c>
      <c r="U145" s="32">
        <f t="shared" si="8"/>
      </c>
      <c r="V145" s="32">
        <f t="shared" si="9"/>
      </c>
      <c r="W145" s="32">
        <f t="shared" si="10"/>
      </c>
      <c r="X145" s="32">
        <f t="shared" si="11"/>
      </c>
    </row>
    <row r="146" spans="1:24" ht="15.75">
      <c r="A146" s="46">
        <f>IF(SIGLES!A141=0,"",SIGLES!A141)</f>
      </c>
      <c r="B146" s="46">
        <f>IF(SIGLES!B141=0,"",SIGLES!B141)</f>
      </c>
      <c r="C146" s="62">
        <f>IF(SIGLES!C141=0,"",SIGLES!C141)</f>
      </c>
      <c r="D146" s="63">
        <f>IF(SIGLES!F141=0,"",SIGLES!F141)</f>
      </c>
      <c r="E146" s="64">
        <f>IF(SIGLES!G141=0,"",SIGLES!G141)</f>
      </c>
      <c r="F146" s="65">
        <f>IF(SIGLES!J141=0,"",SIGLES!J141)</f>
      </c>
      <c r="G146" s="48">
        <f>IF(SIGLES!M141=0,"",SIGLES!M141)</f>
      </c>
      <c r="H146" s="63">
        <f>IF(SIGLES!O141=0,"",SIGLES!O141)</f>
      </c>
      <c r="I146" s="66">
        <f>IF(SIGLES!P141=0,"",SIGLES!P141)</f>
      </c>
      <c r="J146" s="63">
        <f>IF(SIGLES!R141=0,"",SIGLES!R141)</f>
      </c>
      <c r="K146" s="66">
        <f>IF(SIGLES!S141=0,"",SIGLES!S141)</f>
      </c>
      <c r="L146" s="63">
        <f>IF(SIGLES!T141=0,"",SIGLES!T141)</f>
      </c>
      <c r="M146" s="64">
        <f>IF(SIGLES!U141=0,"",SIGLES!U141)</f>
      </c>
      <c r="N146" s="64">
        <f>IF(SIGLES!V141=0,"",SIGLES!V141)</f>
      </c>
      <c r="O146" s="67">
        <f>IF(SIGLES!W141=0,"",SIGLES!W141)</f>
      </c>
      <c r="P146" s="65">
        <f>IF(SIGLES!X141=0,"",SIGLES!X141)</f>
      </c>
      <c r="Q146">
        <f>IF(B146="","",VLOOKUP(B146,Feuil1!$A$2:$E$1311,2,FALSE))</f>
      </c>
      <c r="R146" s="12">
        <f>IF(C146="","",VLOOKUP(C146,Feuil1!$B$2:$E$1311,2,FALSE))</f>
      </c>
      <c r="S146" s="12">
        <f>IF(C146="","",VLOOKUP(C146,Feuil1!$B$2:$E$1311,4,FALSE))</f>
      </c>
      <c r="T146" s="12">
        <f>IF(C146="","",VLOOKUP(C146,Feuil1!$B$2:$E$1311,3,FALSE))</f>
      </c>
      <c r="U146" s="32">
        <f t="shared" si="8"/>
      </c>
      <c r="V146" s="32">
        <f t="shared" si="9"/>
      </c>
      <c r="W146" s="32">
        <f t="shared" si="10"/>
      </c>
      <c r="X146" s="32">
        <f t="shared" si="11"/>
      </c>
    </row>
    <row r="147" spans="1:24" ht="15.75">
      <c r="A147" s="46">
        <f>IF(SIGLES!A142=0,"",SIGLES!A142)</f>
      </c>
      <c r="B147" s="46">
        <f>IF(SIGLES!B142=0,"",SIGLES!B142)</f>
      </c>
      <c r="C147" s="62">
        <f>IF(SIGLES!C142=0,"",SIGLES!C142)</f>
      </c>
      <c r="D147" s="63">
        <f>IF(SIGLES!F142=0,"",SIGLES!F142)</f>
      </c>
      <c r="E147" s="64">
        <f>IF(SIGLES!G142=0,"",SIGLES!G142)</f>
      </c>
      <c r="F147" s="65">
        <f>IF(SIGLES!J142=0,"",SIGLES!J142)</f>
      </c>
      <c r="G147" s="48">
        <f>IF(SIGLES!M142=0,"",SIGLES!M142)</f>
      </c>
      <c r="H147" s="63">
        <f>IF(SIGLES!O142=0,"",SIGLES!O142)</f>
      </c>
      <c r="I147" s="66">
        <f>IF(SIGLES!P142=0,"",SIGLES!P142)</f>
      </c>
      <c r="J147" s="63">
        <f>IF(SIGLES!R142=0,"",SIGLES!R142)</f>
      </c>
      <c r="K147" s="66">
        <f>IF(SIGLES!S142=0,"",SIGLES!S142)</f>
      </c>
      <c r="L147" s="63">
        <f>IF(SIGLES!T142=0,"",SIGLES!T142)</f>
      </c>
      <c r="M147" s="64">
        <f>IF(SIGLES!U142=0,"",SIGLES!U142)</f>
      </c>
      <c r="N147" s="64">
        <f>IF(SIGLES!V142=0,"",SIGLES!V142)</f>
      </c>
      <c r="O147" s="67">
        <f>IF(SIGLES!W142=0,"",SIGLES!W142)</f>
      </c>
      <c r="P147" s="65">
        <f>IF(SIGLES!X142=0,"",SIGLES!X142)</f>
      </c>
      <c r="Q147">
        <f>IF(B147="","",VLOOKUP(B147,Feuil1!$A$2:$E$1311,2,FALSE))</f>
      </c>
      <c r="R147" s="12">
        <f>IF(C147="","",VLOOKUP(C147,Feuil1!$B$2:$E$1311,2,FALSE))</f>
      </c>
      <c r="S147" s="12">
        <f>IF(C147="","",VLOOKUP(C147,Feuil1!$B$2:$E$1311,4,FALSE))</f>
      </c>
      <c r="T147" s="12">
        <f>IF(C147="","",VLOOKUP(C147,Feuil1!$B$2:$E$1311,3,FALSE))</f>
      </c>
      <c r="U147" s="32">
        <f t="shared" si="8"/>
      </c>
      <c r="V147" s="32">
        <f t="shared" si="9"/>
      </c>
      <c r="W147" s="32">
        <f t="shared" si="10"/>
      </c>
      <c r="X147" s="32">
        <f t="shared" si="11"/>
      </c>
    </row>
    <row r="148" spans="1:24" ht="15.75">
      <c r="A148" s="46">
        <f>IF(SIGLES!A143=0,"",SIGLES!A143)</f>
      </c>
      <c r="B148" s="46">
        <f>IF(SIGLES!B143=0,"",SIGLES!B143)</f>
      </c>
      <c r="C148" s="62">
        <f>IF(SIGLES!C143=0,"",SIGLES!C143)</f>
      </c>
      <c r="D148" s="63">
        <f>IF(SIGLES!F143=0,"",SIGLES!F143)</f>
      </c>
      <c r="E148" s="64">
        <f>IF(SIGLES!G143=0,"",SIGLES!G143)</f>
      </c>
      <c r="F148" s="65">
        <f>IF(SIGLES!J143=0,"",SIGLES!J143)</f>
      </c>
      <c r="G148" s="48">
        <f>IF(SIGLES!M143=0,"",SIGLES!M143)</f>
      </c>
      <c r="H148" s="63">
        <f>IF(SIGLES!O143=0,"",SIGLES!O143)</f>
      </c>
      <c r="I148" s="66">
        <f>IF(SIGLES!P143=0,"",SIGLES!P143)</f>
      </c>
      <c r="J148" s="63">
        <f>IF(SIGLES!R143=0,"",SIGLES!R143)</f>
      </c>
      <c r="K148" s="66">
        <f>IF(SIGLES!S143=0,"",SIGLES!S143)</f>
      </c>
      <c r="L148" s="63">
        <f>IF(SIGLES!T143=0,"",SIGLES!T143)</f>
      </c>
      <c r="M148" s="64">
        <f>IF(SIGLES!U143=0,"",SIGLES!U143)</f>
      </c>
      <c r="N148" s="64">
        <f>IF(SIGLES!V143=0,"",SIGLES!V143)</f>
      </c>
      <c r="O148" s="67">
        <f>IF(SIGLES!W143=0,"",SIGLES!W143)</f>
      </c>
      <c r="P148" s="65">
        <f>IF(SIGLES!X143=0,"",SIGLES!X143)</f>
      </c>
      <c r="Q148">
        <f>IF(B148="","",VLOOKUP(B148,Feuil1!$A$2:$E$1311,2,FALSE))</f>
      </c>
      <c r="R148" s="12">
        <f>IF(C148="","",VLOOKUP(C148,Feuil1!$B$2:$E$1311,2,FALSE))</f>
      </c>
      <c r="S148" s="12">
        <f>IF(C148="","",VLOOKUP(C148,Feuil1!$B$2:$E$1311,4,FALSE))</f>
      </c>
      <c r="T148" s="12">
        <f>IF(C148="","",VLOOKUP(C148,Feuil1!$B$2:$E$1311,3,FALSE))</f>
      </c>
      <c r="U148" s="32">
        <f t="shared" si="8"/>
      </c>
      <c r="V148" s="32">
        <f t="shared" si="9"/>
      </c>
      <c r="W148" s="32">
        <f t="shared" si="10"/>
      </c>
      <c r="X148" s="32">
        <f t="shared" si="11"/>
      </c>
    </row>
    <row r="149" spans="1:24" ht="15.75">
      <c r="A149" s="46">
        <f>IF(SIGLES!A144=0,"",SIGLES!A144)</f>
      </c>
      <c r="B149" s="46">
        <f>IF(SIGLES!B144=0,"",SIGLES!B144)</f>
      </c>
      <c r="C149" s="62">
        <f>IF(SIGLES!C144=0,"",SIGLES!C144)</f>
      </c>
      <c r="D149" s="63">
        <f>IF(SIGLES!F144=0,"",SIGLES!F144)</f>
      </c>
      <c r="E149" s="64">
        <f>IF(SIGLES!G144=0,"",SIGLES!G144)</f>
      </c>
      <c r="F149" s="65">
        <f>IF(SIGLES!J144=0,"",SIGLES!J144)</f>
      </c>
      <c r="G149" s="48">
        <f>IF(SIGLES!M144=0,"",SIGLES!M144)</f>
      </c>
      <c r="H149" s="63">
        <f>IF(SIGLES!O144=0,"",SIGLES!O144)</f>
      </c>
      <c r="I149" s="66">
        <f>IF(SIGLES!P144=0,"",SIGLES!P144)</f>
      </c>
      <c r="J149" s="63">
        <f>IF(SIGLES!R144=0,"",SIGLES!R144)</f>
      </c>
      <c r="K149" s="66">
        <f>IF(SIGLES!S144=0,"",SIGLES!S144)</f>
      </c>
      <c r="L149" s="63">
        <f>IF(SIGLES!T144=0,"",SIGLES!T144)</f>
      </c>
      <c r="M149" s="64">
        <f>IF(SIGLES!U144=0,"",SIGLES!U144)</f>
      </c>
      <c r="N149" s="64">
        <f>IF(SIGLES!V144=0,"",SIGLES!V144)</f>
      </c>
      <c r="O149" s="67">
        <f>IF(SIGLES!W144=0,"",SIGLES!W144)</f>
      </c>
      <c r="P149" s="65">
        <f>IF(SIGLES!X144=0,"",SIGLES!X144)</f>
      </c>
      <c r="Q149">
        <f>IF(B149="","",VLOOKUP(B149,Feuil1!$A$2:$E$1311,2,FALSE))</f>
      </c>
      <c r="R149" s="12">
        <f>IF(C149="","",VLOOKUP(C149,Feuil1!$B$2:$E$1311,2,FALSE))</f>
      </c>
      <c r="S149" s="12">
        <f>IF(C149="","",VLOOKUP(C149,Feuil1!$B$2:$E$1311,4,FALSE))</f>
      </c>
      <c r="T149" s="12">
        <f>IF(C149="","",VLOOKUP(C149,Feuil1!$B$2:$E$1311,3,FALSE))</f>
      </c>
      <c r="U149" s="32">
        <f t="shared" si="8"/>
      </c>
      <c r="V149" s="32">
        <f t="shared" si="9"/>
      </c>
      <c r="W149" s="32">
        <f t="shared" si="10"/>
      </c>
      <c r="X149" s="32">
        <f t="shared" si="11"/>
      </c>
    </row>
    <row r="150" spans="1:24" ht="15.75">
      <c r="A150" s="46">
        <f>IF(SIGLES!A145=0,"",SIGLES!A145)</f>
      </c>
      <c r="B150" s="46">
        <f>IF(SIGLES!B145=0,"",SIGLES!B145)</f>
      </c>
      <c r="C150" s="62">
        <f>IF(SIGLES!C145=0,"",SIGLES!C145)</f>
      </c>
      <c r="D150" s="63">
        <f>IF(SIGLES!F145=0,"",SIGLES!F145)</f>
      </c>
      <c r="E150" s="64">
        <f>IF(SIGLES!G145=0,"",SIGLES!G145)</f>
      </c>
      <c r="F150" s="65">
        <f>IF(SIGLES!J145=0,"",SIGLES!J145)</f>
      </c>
      <c r="G150" s="48">
        <f>IF(SIGLES!M145=0,"",SIGLES!M145)</f>
      </c>
      <c r="H150" s="63">
        <f>IF(SIGLES!O145=0,"",SIGLES!O145)</f>
      </c>
      <c r="I150" s="66">
        <f>IF(SIGLES!P145=0,"",SIGLES!P145)</f>
      </c>
      <c r="J150" s="63">
        <f>IF(SIGLES!R145=0,"",SIGLES!R145)</f>
      </c>
      <c r="K150" s="66">
        <f>IF(SIGLES!S145=0,"",SIGLES!S145)</f>
      </c>
      <c r="L150" s="63">
        <f>IF(SIGLES!T145=0,"",SIGLES!T145)</f>
      </c>
      <c r="M150" s="64">
        <f>IF(SIGLES!U145=0,"",SIGLES!U145)</f>
      </c>
      <c r="N150" s="64">
        <f>IF(SIGLES!V145=0,"",SIGLES!V145)</f>
      </c>
      <c r="O150" s="67">
        <f>IF(SIGLES!W145=0,"",SIGLES!W145)</f>
      </c>
      <c r="P150" s="65">
        <f>IF(SIGLES!X145=0,"",SIGLES!X145)</f>
      </c>
      <c r="Q150">
        <f>IF(B150="","",VLOOKUP(B150,Feuil1!$A$2:$E$1311,2,FALSE))</f>
      </c>
      <c r="R150" s="12">
        <f>IF(C150="","",VLOOKUP(C150,Feuil1!$B$2:$E$1311,2,FALSE))</f>
      </c>
      <c r="S150" s="12">
        <f>IF(C150="","",VLOOKUP(C150,Feuil1!$B$2:$E$1311,4,FALSE))</f>
      </c>
      <c r="T150" s="12">
        <f>IF(C150="","",VLOOKUP(C150,Feuil1!$B$2:$E$1311,3,FALSE))</f>
      </c>
      <c r="U150" s="32">
        <f t="shared" si="8"/>
      </c>
      <c r="V150" s="32">
        <f t="shared" si="9"/>
      </c>
      <c r="W150" s="32">
        <f t="shared" si="10"/>
      </c>
      <c r="X150" s="32">
        <f t="shared" si="11"/>
      </c>
    </row>
    <row r="151" spans="1:24" ht="15.75">
      <c r="A151" s="46">
        <f>IF(SIGLES!A146=0,"",SIGLES!A146)</f>
      </c>
      <c r="B151" s="46">
        <f>IF(SIGLES!B146=0,"",SIGLES!B146)</f>
      </c>
      <c r="C151" s="62">
        <f>IF(SIGLES!C146=0,"",SIGLES!C146)</f>
      </c>
      <c r="D151" s="63">
        <f>IF(SIGLES!F146=0,"",SIGLES!F146)</f>
      </c>
      <c r="E151" s="64">
        <f>IF(SIGLES!G146=0,"",SIGLES!G146)</f>
      </c>
      <c r="F151" s="65">
        <f>IF(SIGLES!J146=0,"",SIGLES!J146)</f>
      </c>
      <c r="G151" s="48">
        <f>IF(SIGLES!M146=0,"",SIGLES!M146)</f>
      </c>
      <c r="H151" s="63">
        <f>IF(SIGLES!O146=0,"",SIGLES!O146)</f>
      </c>
      <c r="I151" s="66">
        <f>IF(SIGLES!P146=0,"",SIGLES!P146)</f>
      </c>
      <c r="J151" s="63">
        <f>IF(SIGLES!R146=0,"",SIGLES!R146)</f>
      </c>
      <c r="K151" s="66">
        <f>IF(SIGLES!S146=0,"",SIGLES!S146)</f>
      </c>
      <c r="L151" s="63">
        <f>IF(SIGLES!T146=0,"",SIGLES!T146)</f>
      </c>
      <c r="M151" s="64">
        <f>IF(SIGLES!U146=0,"",SIGLES!U146)</f>
      </c>
      <c r="N151" s="64">
        <f>IF(SIGLES!V146=0,"",SIGLES!V146)</f>
      </c>
      <c r="O151" s="67">
        <f>IF(SIGLES!W146=0,"",SIGLES!W146)</f>
      </c>
      <c r="P151" s="65">
        <f>IF(SIGLES!X146=0,"",SIGLES!X146)</f>
      </c>
      <c r="Q151">
        <f>IF(B151="","",VLOOKUP(B151,Feuil1!$A$2:$E$1311,2,FALSE))</f>
      </c>
      <c r="R151" s="12">
        <f>IF(C151="","",VLOOKUP(C151,Feuil1!$B$2:$E$1311,2,FALSE))</f>
      </c>
      <c r="S151" s="12">
        <f>IF(C151="","",VLOOKUP(C151,Feuil1!$B$2:$E$1311,4,FALSE))</f>
      </c>
      <c r="T151" s="12">
        <f>IF(C151="","",VLOOKUP(C151,Feuil1!$B$2:$E$1311,3,FALSE))</f>
      </c>
      <c r="U151" s="32">
        <f t="shared" si="8"/>
      </c>
      <c r="V151" s="32">
        <f t="shared" si="9"/>
      </c>
      <c r="W151" s="32">
        <f t="shared" si="10"/>
      </c>
      <c r="X151" s="32">
        <f t="shared" si="11"/>
      </c>
    </row>
    <row r="152" spans="1:24" ht="15.75">
      <c r="A152" s="46">
        <f>IF(SIGLES!A147=0,"",SIGLES!A147)</f>
      </c>
      <c r="B152" s="46">
        <f>IF(SIGLES!B147=0,"",SIGLES!B147)</f>
      </c>
      <c r="C152" s="62">
        <f>IF(SIGLES!C147=0,"",SIGLES!C147)</f>
      </c>
      <c r="D152" s="63">
        <f>IF(SIGLES!F147=0,"",SIGLES!F147)</f>
      </c>
      <c r="E152" s="64">
        <f>IF(SIGLES!G147=0,"",SIGLES!G147)</f>
      </c>
      <c r="F152" s="65">
        <f>IF(SIGLES!J147=0,"",SIGLES!J147)</f>
      </c>
      <c r="G152" s="48">
        <f>IF(SIGLES!M147=0,"",SIGLES!M147)</f>
      </c>
      <c r="H152" s="63">
        <f>IF(SIGLES!O147=0,"",SIGLES!O147)</f>
      </c>
      <c r="I152" s="66">
        <f>IF(SIGLES!P147=0,"",SIGLES!P147)</f>
      </c>
      <c r="J152" s="63">
        <f>IF(SIGLES!R147=0,"",SIGLES!R147)</f>
      </c>
      <c r="K152" s="66">
        <f>IF(SIGLES!S147=0,"",SIGLES!S147)</f>
      </c>
      <c r="L152" s="63">
        <f>IF(SIGLES!T147=0,"",SIGLES!T147)</f>
      </c>
      <c r="M152" s="64">
        <f>IF(SIGLES!U147=0,"",SIGLES!U147)</f>
      </c>
      <c r="N152" s="64">
        <f>IF(SIGLES!V147=0,"",SIGLES!V147)</f>
      </c>
      <c r="O152" s="67">
        <f>IF(SIGLES!W147=0,"",SIGLES!W147)</f>
      </c>
      <c r="P152" s="65">
        <f>IF(SIGLES!X147=0,"",SIGLES!X147)</f>
      </c>
      <c r="Q152">
        <f>IF(B152="","",VLOOKUP(B152,Feuil1!$A$2:$E$1311,2,FALSE))</f>
      </c>
      <c r="R152" s="12">
        <f>IF(C152="","",VLOOKUP(C152,Feuil1!$B$2:$E$1311,2,FALSE))</f>
      </c>
      <c r="S152" s="12">
        <f>IF(C152="","",VLOOKUP(C152,Feuil1!$B$2:$E$1311,4,FALSE))</f>
      </c>
      <c r="T152" s="12">
        <f>IF(C152="","",VLOOKUP(C152,Feuil1!$B$2:$E$1311,3,FALSE))</f>
      </c>
      <c r="U152" s="32">
        <f t="shared" si="8"/>
      </c>
      <c r="V152" s="32">
        <f t="shared" si="9"/>
      </c>
      <c r="W152" s="32">
        <f t="shared" si="10"/>
      </c>
      <c r="X152" s="32">
        <f t="shared" si="11"/>
      </c>
    </row>
    <row r="153" spans="1:24" ht="15.75">
      <c r="A153" s="46">
        <f>IF(SIGLES!A148=0,"",SIGLES!A148)</f>
      </c>
      <c r="B153" s="46">
        <f>IF(SIGLES!B148=0,"",SIGLES!B148)</f>
      </c>
      <c r="C153" s="62">
        <f>IF(SIGLES!C148=0,"",SIGLES!C148)</f>
      </c>
      <c r="D153" s="63">
        <f>IF(SIGLES!F148=0,"",SIGLES!F148)</f>
      </c>
      <c r="E153" s="64">
        <f>IF(SIGLES!G148=0,"",SIGLES!G148)</f>
      </c>
      <c r="F153" s="65">
        <f>IF(SIGLES!J148=0,"",SIGLES!J148)</f>
      </c>
      <c r="G153" s="48">
        <f>IF(SIGLES!M148=0,"",SIGLES!M148)</f>
      </c>
      <c r="H153" s="63">
        <f>IF(SIGLES!O148=0,"",SIGLES!O148)</f>
      </c>
      <c r="I153" s="66">
        <f>IF(SIGLES!P148=0,"",SIGLES!P148)</f>
      </c>
      <c r="J153" s="63">
        <f>IF(SIGLES!R148=0,"",SIGLES!R148)</f>
      </c>
      <c r="K153" s="66">
        <f>IF(SIGLES!S148=0,"",SIGLES!S148)</f>
      </c>
      <c r="L153" s="63">
        <f>IF(SIGLES!T148=0,"",SIGLES!T148)</f>
      </c>
      <c r="M153" s="64">
        <f>IF(SIGLES!U148=0,"",SIGLES!U148)</f>
      </c>
      <c r="N153" s="64">
        <f>IF(SIGLES!V148=0,"",SIGLES!V148)</f>
      </c>
      <c r="O153" s="67">
        <f>IF(SIGLES!W148=0,"",SIGLES!W148)</f>
      </c>
      <c r="P153" s="65">
        <f>IF(SIGLES!X148=0,"",SIGLES!X148)</f>
      </c>
      <c r="Q153">
        <f>IF(B153="","",VLOOKUP(B153,Feuil1!$A$2:$E$1311,2,FALSE))</f>
      </c>
      <c r="R153" s="12">
        <f>IF(C153="","",VLOOKUP(C153,Feuil1!$B$2:$E$1311,2,FALSE))</f>
      </c>
      <c r="S153" s="12">
        <f>IF(C153="","",VLOOKUP(C153,Feuil1!$B$2:$E$1311,4,FALSE))</f>
      </c>
      <c r="T153" s="12">
        <f>IF(C153="","",VLOOKUP(C153,Feuil1!$B$2:$E$1311,3,FALSE))</f>
      </c>
      <c r="U153" s="32">
        <f t="shared" si="8"/>
      </c>
      <c r="V153" s="32">
        <f t="shared" si="9"/>
      </c>
      <c r="W153" s="32">
        <f t="shared" si="10"/>
      </c>
      <c r="X153" s="32">
        <f t="shared" si="11"/>
      </c>
    </row>
    <row r="154" spans="1:24" ht="15.75">
      <c r="A154" s="46">
        <f>IF(SIGLES!A149=0,"",SIGLES!A149)</f>
      </c>
      <c r="B154" s="46">
        <f>IF(SIGLES!B149=0,"",SIGLES!B149)</f>
      </c>
      <c r="C154" s="62">
        <f>IF(SIGLES!C149=0,"",SIGLES!C149)</f>
      </c>
      <c r="D154" s="63">
        <f>IF(SIGLES!F149=0,"",SIGLES!F149)</f>
      </c>
      <c r="E154" s="64">
        <f>IF(SIGLES!G149=0,"",SIGLES!G149)</f>
      </c>
      <c r="F154" s="65">
        <f>IF(SIGLES!J149=0,"",SIGLES!J149)</f>
      </c>
      <c r="G154" s="48">
        <f>IF(SIGLES!M149=0,"",SIGLES!M149)</f>
      </c>
      <c r="H154" s="63">
        <f>IF(SIGLES!O149=0,"",SIGLES!O149)</f>
      </c>
      <c r="I154" s="66">
        <f>IF(SIGLES!P149=0,"",SIGLES!P149)</f>
      </c>
      <c r="J154" s="63">
        <f>IF(SIGLES!R149=0,"",SIGLES!R149)</f>
      </c>
      <c r="K154" s="66">
        <f>IF(SIGLES!S149=0,"",SIGLES!S149)</f>
      </c>
      <c r="L154" s="63">
        <f>IF(SIGLES!T149=0,"",SIGLES!T149)</f>
      </c>
      <c r="M154" s="64">
        <f>IF(SIGLES!U149=0,"",SIGLES!U149)</f>
      </c>
      <c r="N154" s="64">
        <f>IF(SIGLES!V149=0,"",SIGLES!V149)</f>
      </c>
      <c r="O154" s="67">
        <f>IF(SIGLES!W149=0,"",SIGLES!W149)</f>
      </c>
      <c r="P154" s="65">
        <f>IF(SIGLES!X149=0,"",SIGLES!X149)</f>
      </c>
      <c r="Q154">
        <f>IF(B154="","",VLOOKUP(B154,Feuil1!$A$2:$E$1311,2,FALSE))</f>
      </c>
      <c r="R154" s="12">
        <f>IF(C154="","",VLOOKUP(C154,Feuil1!$B$2:$E$1311,2,FALSE))</f>
      </c>
      <c r="S154" s="12">
        <f>IF(C154="","",VLOOKUP(C154,Feuil1!$B$2:$E$1311,4,FALSE))</f>
      </c>
      <c r="T154" s="12">
        <f>IF(C154="","",VLOOKUP(C154,Feuil1!$B$2:$E$1311,3,FALSE))</f>
      </c>
      <c r="U154" s="32">
        <f t="shared" si="8"/>
      </c>
      <c r="V154" s="32">
        <f t="shared" si="9"/>
      </c>
      <c r="W154" s="32">
        <f t="shared" si="10"/>
      </c>
      <c r="X154" s="32">
        <f t="shared" si="11"/>
      </c>
    </row>
    <row r="155" spans="1:24" ht="15.75">
      <c r="A155" s="46">
        <f>IF(SIGLES!A150=0,"",SIGLES!A150)</f>
      </c>
      <c r="B155" s="46">
        <f>IF(SIGLES!B150=0,"",SIGLES!B150)</f>
      </c>
      <c r="C155" s="62">
        <f>IF(SIGLES!C150=0,"",SIGLES!C150)</f>
      </c>
      <c r="D155" s="63">
        <f>IF(SIGLES!F150=0,"",SIGLES!F150)</f>
      </c>
      <c r="E155" s="64">
        <f>IF(SIGLES!G150=0,"",SIGLES!G150)</f>
      </c>
      <c r="F155" s="65">
        <f>IF(SIGLES!J150=0,"",SIGLES!J150)</f>
      </c>
      <c r="G155" s="48">
        <f>IF(SIGLES!M150=0,"",SIGLES!M150)</f>
      </c>
      <c r="H155" s="63">
        <f>IF(SIGLES!O150=0,"",SIGLES!O150)</f>
      </c>
      <c r="I155" s="66">
        <f>IF(SIGLES!P150=0,"",SIGLES!P150)</f>
      </c>
      <c r="J155" s="63">
        <f>IF(SIGLES!R150=0,"",SIGLES!R150)</f>
      </c>
      <c r="K155" s="66">
        <f>IF(SIGLES!S150=0,"",SIGLES!S150)</f>
      </c>
      <c r="L155" s="63">
        <f>IF(SIGLES!T150=0,"",SIGLES!T150)</f>
      </c>
      <c r="M155" s="64">
        <f>IF(SIGLES!U150=0,"",SIGLES!U150)</f>
      </c>
      <c r="N155" s="64">
        <f>IF(SIGLES!V150=0,"",SIGLES!V150)</f>
      </c>
      <c r="O155" s="67">
        <f>IF(SIGLES!W150=0,"",SIGLES!W150)</f>
      </c>
      <c r="P155" s="65">
        <f>IF(SIGLES!X150=0,"",SIGLES!X150)</f>
      </c>
      <c r="Q155">
        <f>IF(B155="","",VLOOKUP(B155,Feuil1!$A$2:$E$1311,2,FALSE))</f>
      </c>
      <c r="R155" s="12">
        <f>IF(C155="","",VLOOKUP(C155,Feuil1!$B$2:$E$1311,2,FALSE))</f>
      </c>
      <c r="S155" s="12">
        <f>IF(C155="","",VLOOKUP(C155,Feuil1!$B$2:$E$1311,4,FALSE))</f>
      </c>
      <c r="T155" s="12">
        <f>IF(C155="","",VLOOKUP(C155,Feuil1!$B$2:$E$1311,3,FALSE))</f>
      </c>
      <c r="U155" s="32">
        <f t="shared" si="8"/>
      </c>
      <c r="V155" s="32">
        <f t="shared" si="9"/>
      </c>
      <c r="W155" s="32">
        <f t="shared" si="10"/>
      </c>
      <c r="X155" s="32">
        <f t="shared" si="11"/>
      </c>
    </row>
    <row r="156" spans="1:24" ht="15.75">
      <c r="A156" s="46">
        <f>IF(SIGLES!A151=0,"",SIGLES!A151)</f>
      </c>
      <c r="B156" s="46">
        <f>IF(SIGLES!B151=0,"",SIGLES!B151)</f>
      </c>
      <c r="C156" s="62">
        <f>IF(SIGLES!C151=0,"",SIGLES!C151)</f>
      </c>
      <c r="D156" s="63">
        <f>IF(SIGLES!F151=0,"",SIGLES!F151)</f>
      </c>
      <c r="E156" s="64">
        <f>IF(SIGLES!G151=0,"",SIGLES!G151)</f>
      </c>
      <c r="F156" s="65">
        <f>IF(SIGLES!J151=0,"",SIGLES!J151)</f>
      </c>
      <c r="G156" s="48">
        <f>IF(SIGLES!M151=0,"",SIGLES!M151)</f>
      </c>
      <c r="H156" s="63">
        <f>IF(SIGLES!O151=0,"",SIGLES!O151)</f>
      </c>
      <c r="I156" s="66">
        <f>IF(SIGLES!P151=0,"",SIGLES!P151)</f>
      </c>
      <c r="J156" s="63">
        <f>IF(SIGLES!R151=0,"",SIGLES!R151)</f>
      </c>
      <c r="K156" s="66">
        <f>IF(SIGLES!S151=0,"",SIGLES!S151)</f>
      </c>
      <c r="L156" s="63">
        <f>IF(SIGLES!T151=0,"",SIGLES!T151)</f>
      </c>
      <c r="M156" s="64">
        <f>IF(SIGLES!U151=0,"",SIGLES!U151)</f>
      </c>
      <c r="N156" s="64">
        <f>IF(SIGLES!V151=0,"",SIGLES!V151)</f>
      </c>
      <c r="O156" s="67">
        <f>IF(SIGLES!W151=0,"",SIGLES!W151)</f>
      </c>
      <c r="P156" s="65">
        <f>IF(SIGLES!X151=0,"",SIGLES!X151)</f>
      </c>
      <c r="Q156">
        <f>IF(B156="","",VLOOKUP(B156,Feuil1!$A$2:$E$1311,2,FALSE))</f>
      </c>
      <c r="R156" s="12">
        <f>IF(C156="","",VLOOKUP(C156,Feuil1!$B$2:$E$1311,2,FALSE))</f>
      </c>
      <c r="S156" s="12">
        <f>IF(C156="","",VLOOKUP(C156,Feuil1!$B$2:$E$1311,4,FALSE))</f>
      </c>
      <c r="T156" s="12">
        <f>IF(C156="","",VLOOKUP(C156,Feuil1!$B$2:$E$1311,3,FALSE))</f>
      </c>
      <c r="U156" s="32">
        <f t="shared" si="8"/>
      </c>
      <c r="V156" s="32">
        <f t="shared" si="9"/>
      </c>
      <c r="W156" s="32">
        <f t="shared" si="10"/>
      </c>
      <c r="X156" s="32">
        <f t="shared" si="11"/>
      </c>
    </row>
    <row r="157" spans="1:24" ht="15.75">
      <c r="A157" s="46">
        <f>IF(SIGLES!A152=0,"",SIGLES!A152)</f>
      </c>
      <c r="B157" s="46">
        <f>IF(SIGLES!B152=0,"",SIGLES!B152)</f>
      </c>
      <c r="C157" s="62">
        <f>IF(SIGLES!C152=0,"",SIGLES!C152)</f>
      </c>
      <c r="D157" s="63">
        <f>IF(SIGLES!F152=0,"",SIGLES!F152)</f>
      </c>
      <c r="E157" s="64">
        <f>IF(SIGLES!G152=0,"",SIGLES!G152)</f>
      </c>
      <c r="F157" s="65">
        <f>IF(SIGLES!J152=0,"",SIGLES!J152)</f>
      </c>
      <c r="G157" s="48">
        <f>IF(SIGLES!M152=0,"",SIGLES!M152)</f>
      </c>
      <c r="H157" s="63">
        <f>IF(SIGLES!O152=0,"",SIGLES!O152)</f>
      </c>
      <c r="I157" s="66">
        <f>IF(SIGLES!P152=0,"",SIGLES!P152)</f>
      </c>
      <c r="J157" s="63">
        <f>IF(SIGLES!R152=0,"",SIGLES!R152)</f>
      </c>
      <c r="K157" s="66">
        <f>IF(SIGLES!S152=0,"",SIGLES!S152)</f>
      </c>
      <c r="L157" s="63">
        <f>IF(SIGLES!T152=0,"",SIGLES!T152)</f>
      </c>
      <c r="M157" s="64">
        <f>IF(SIGLES!U152=0,"",SIGLES!U152)</f>
      </c>
      <c r="N157" s="64">
        <f>IF(SIGLES!V152=0,"",SIGLES!V152)</f>
      </c>
      <c r="O157" s="67">
        <f>IF(SIGLES!W152=0,"",SIGLES!W152)</f>
      </c>
      <c r="P157" s="65">
        <f>IF(SIGLES!X152=0,"",SIGLES!X152)</f>
      </c>
      <c r="Q157">
        <f>IF(B157="","",VLOOKUP(B157,Feuil1!$A$2:$E$1311,2,FALSE))</f>
      </c>
      <c r="R157" s="12">
        <f>IF(C157="","",VLOOKUP(C157,Feuil1!$B$2:$E$1311,2,FALSE))</f>
      </c>
      <c r="S157" s="12">
        <f>IF(C157="","",VLOOKUP(C157,Feuil1!$B$2:$E$1311,4,FALSE))</f>
      </c>
      <c r="T157" s="12">
        <f>IF(C157="","",VLOOKUP(C157,Feuil1!$B$2:$E$1311,3,FALSE))</f>
      </c>
      <c r="U157" s="32">
        <f t="shared" si="8"/>
      </c>
      <c r="V157" s="32">
        <f t="shared" si="9"/>
      </c>
      <c r="W157" s="32">
        <f t="shared" si="10"/>
      </c>
      <c r="X157" s="32">
        <f t="shared" si="11"/>
      </c>
    </row>
    <row r="158" spans="1:24" ht="15.75">
      <c r="A158" s="46">
        <f>IF(SIGLES!A153=0,"",SIGLES!A153)</f>
      </c>
      <c r="B158" s="46">
        <f>IF(SIGLES!B153=0,"",SIGLES!B153)</f>
      </c>
      <c r="C158" s="62">
        <f>IF(SIGLES!C153=0,"",SIGLES!C153)</f>
      </c>
      <c r="D158" s="63">
        <f>IF(SIGLES!F153=0,"",SIGLES!F153)</f>
      </c>
      <c r="E158" s="64">
        <f>IF(SIGLES!G153=0,"",SIGLES!G153)</f>
      </c>
      <c r="F158" s="65">
        <f>IF(SIGLES!J153=0,"",SIGLES!J153)</f>
      </c>
      <c r="G158" s="48">
        <f>IF(SIGLES!M153=0,"",SIGLES!M153)</f>
      </c>
      <c r="H158" s="63">
        <f>IF(SIGLES!O153=0,"",SIGLES!O153)</f>
      </c>
      <c r="I158" s="66">
        <f>IF(SIGLES!P153=0,"",SIGLES!P153)</f>
      </c>
      <c r="J158" s="63">
        <f>IF(SIGLES!R153=0,"",SIGLES!R153)</f>
      </c>
      <c r="K158" s="66">
        <f>IF(SIGLES!S153=0,"",SIGLES!S153)</f>
      </c>
      <c r="L158" s="63">
        <f>IF(SIGLES!T153=0,"",SIGLES!T153)</f>
      </c>
      <c r="M158" s="64">
        <f>IF(SIGLES!U153=0,"",SIGLES!U153)</f>
      </c>
      <c r="N158" s="64">
        <f>IF(SIGLES!V153=0,"",SIGLES!V153)</f>
      </c>
      <c r="O158" s="67">
        <f>IF(SIGLES!W153=0,"",SIGLES!W153)</f>
      </c>
      <c r="P158" s="65">
        <f>IF(SIGLES!X153=0,"",SIGLES!X153)</f>
      </c>
      <c r="Q158">
        <f>IF(B158="","",VLOOKUP(B158,Feuil1!$A$2:$E$1311,2,FALSE))</f>
      </c>
      <c r="R158" s="12">
        <f>IF(C158="","",VLOOKUP(C158,Feuil1!$B$2:$E$1311,2,FALSE))</f>
      </c>
      <c r="S158" s="12">
        <f>IF(C158="","",VLOOKUP(C158,Feuil1!$B$2:$E$1311,4,FALSE))</f>
      </c>
      <c r="T158" s="12">
        <f>IF(C158="","",VLOOKUP(C158,Feuil1!$B$2:$E$1311,3,FALSE))</f>
      </c>
      <c r="U158" s="32">
        <f t="shared" si="8"/>
      </c>
      <c r="V158" s="32">
        <f t="shared" si="9"/>
      </c>
      <c r="W158" s="32">
        <f t="shared" si="10"/>
      </c>
      <c r="X158" s="32">
        <f t="shared" si="11"/>
      </c>
    </row>
    <row r="159" spans="1:24" ht="15.75">
      <c r="A159" s="46">
        <f>IF(SIGLES!A154=0,"",SIGLES!A154)</f>
      </c>
      <c r="B159" s="46">
        <f>IF(SIGLES!B154=0,"",SIGLES!B154)</f>
      </c>
      <c r="C159" s="62">
        <f>IF(SIGLES!C154=0,"",SIGLES!C154)</f>
      </c>
      <c r="D159" s="63">
        <f>IF(SIGLES!F154=0,"",SIGLES!F154)</f>
      </c>
      <c r="E159" s="64">
        <f>IF(SIGLES!G154=0,"",SIGLES!G154)</f>
      </c>
      <c r="F159" s="65">
        <f>IF(SIGLES!J154=0,"",SIGLES!J154)</f>
      </c>
      <c r="G159" s="48">
        <f>IF(SIGLES!M154=0,"",SIGLES!M154)</f>
      </c>
      <c r="H159" s="63">
        <f>IF(SIGLES!O154=0,"",SIGLES!O154)</f>
      </c>
      <c r="I159" s="66">
        <f>IF(SIGLES!P154=0,"",SIGLES!P154)</f>
      </c>
      <c r="J159" s="63">
        <f>IF(SIGLES!R154=0,"",SIGLES!R154)</f>
      </c>
      <c r="K159" s="66">
        <f>IF(SIGLES!S154=0,"",SIGLES!S154)</f>
      </c>
      <c r="L159" s="63">
        <f>IF(SIGLES!T154=0,"",SIGLES!T154)</f>
      </c>
      <c r="M159" s="64">
        <f>IF(SIGLES!U154=0,"",SIGLES!U154)</f>
      </c>
      <c r="N159" s="64">
        <f>IF(SIGLES!V154=0,"",SIGLES!V154)</f>
      </c>
      <c r="O159" s="67">
        <f>IF(SIGLES!W154=0,"",SIGLES!W154)</f>
      </c>
      <c r="P159" s="65">
        <f>IF(SIGLES!X154=0,"",SIGLES!X154)</f>
      </c>
      <c r="Q159">
        <f>IF(B159="","",VLOOKUP(B159,Feuil1!$A$2:$E$1311,2,FALSE))</f>
      </c>
      <c r="R159" s="12">
        <f>IF(C159="","",VLOOKUP(C159,Feuil1!$B$2:$E$1311,2,FALSE))</f>
      </c>
      <c r="S159" s="12">
        <f>IF(C159="","",VLOOKUP(C159,Feuil1!$B$2:$E$1311,4,FALSE))</f>
      </c>
      <c r="T159" s="12">
        <f>IF(C159="","",VLOOKUP(C159,Feuil1!$B$2:$E$1311,3,FALSE))</f>
      </c>
      <c r="U159" s="32">
        <f t="shared" si="8"/>
      </c>
      <c r="V159" s="32">
        <f t="shared" si="9"/>
      </c>
      <c r="W159" s="32">
        <f t="shared" si="10"/>
      </c>
      <c r="X159" s="32">
        <f t="shared" si="11"/>
      </c>
    </row>
    <row r="160" spans="1:24" ht="15.75">
      <c r="A160" s="46">
        <f>IF(SIGLES!A155=0,"",SIGLES!A155)</f>
      </c>
      <c r="B160" s="46">
        <f>IF(SIGLES!B155=0,"",SIGLES!B155)</f>
      </c>
      <c r="C160" s="62">
        <f>IF(SIGLES!C155=0,"",SIGLES!C155)</f>
      </c>
      <c r="D160" s="63">
        <f>IF(SIGLES!F155=0,"",SIGLES!F155)</f>
      </c>
      <c r="E160" s="64">
        <f>IF(SIGLES!G155=0,"",SIGLES!G155)</f>
      </c>
      <c r="F160" s="65">
        <f>IF(SIGLES!J155=0,"",SIGLES!J155)</f>
      </c>
      <c r="G160" s="48">
        <f>IF(SIGLES!M155=0,"",SIGLES!M155)</f>
      </c>
      <c r="H160" s="63">
        <f>IF(SIGLES!O155=0,"",SIGLES!O155)</f>
      </c>
      <c r="I160" s="66">
        <f>IF(SIGLES!P155=0,"",SIGLES!P155)</f>
      </c>
      <c r="J160" s="63">
        <f>IF(SIGLES!R155=0,"",SIGLES!R155)</f>
      </c>
      <c r="K160" s="66">
        <f>IF(SIGLES!S155=0,"",SIGLES!S155)</f>
      </c>
      <c r="L160" s="63">
        <f>IF(SIGLES!T155=0,"",SIGLES!T155)</f>
      </c>
      <c r="M160" s="64">
        <f>IF(SIGLES!U155=0,"",SIGLES!U155)</f>
      </c>
      <c r="N160" s="64">
        <f>IF(SIGLES!V155=0,"",SIGLES!V155)</f>
      </c>
      <c r="O160" s="67">
        <f>IF(SIGLES!W155=0,"",SIGLES!W155)</f>
      </c>
      <c r="P160" s="65">
        <f>IF(SIGLES!X155=0,"",SIGLES!X155)</f>
      </c>
      <c r="Q160">
        <f>IF(B160="","",VLOOKUP(B160,Feuil1!$A$2:$E$1311,2,FALSE))</f>
      </c>
      <c r="R160" s="12">
        <f>IF(C160="","",VLOOKUP(C160,Feuil1!$B$2:$E$1311,2,FALSE))</f>
      </c>
      <c r="S160" s="12">
        <f>IF(C160="","",VLOOKUP(C160,Feuil1!$B$2:$E$1311,4,FALSE))</f>
      </c>
      <c r="T160" s="12">
        <f>IF(C160="","",VLOOKUP(C160,Feuil1!$B$2:$E$1311,3,FALSE))</f>
      </c>
      <c r="U160" s="32">
        <f t="shared" si="8"/>
      </c>
      <c r="V160" s="32">
        <f t="shared" si="9"/>
      </c>
      <c r="W160" s="32">
        <f t="shared" si="10"/>
      </c>
      <c r="X160" s="32">
        <f t="shared" si="11"/>
      </c>
    </row>
    <row r="161" spans="1:24" ht="15.75">
      <c r="A161" s="46">
        <f>IF(SIGLES!A156=0,"",SIGLES!A156)</f>
      </c>
      <c r="B161" s="46">
        <f>IF(SIGLES!B156=0,"",SIGLES!B156)</f>
      </c>
      <c r="C161" s="62">
        <f>IF(SIGLES!C156=0,"",SIGLES!C156)</f>
      </c>
      <c r="D161" s="63">
        <f>IF(SIGLES!F156=0,"",SIGLES!F156)</f>
      </c>
      <c r="E161" s="64">
        <f>IF(SIGLES!G156=0,"",SIGLES!G156)</f>
      </c>
      <c r="F161" s="65">
        <f>IF(SIGLES!J156=0,"",SIGLES!J156)</f>
      </c>
      <c r="G161" s="48">
        <f>IF(SIGLES!M156=0,"",SIGLES!M156)</f>
      </c>
      <c r="H161" s="63">
        <f>IF(SIGLES!O156=0,"",SIGLES!O156)</f>
      </c>
      <c r="I161" s="66">
        <f>IF(SIGLES!P156=0,"",SIGLES!P156)</f>
      </c>
      <c r="J161" s="63">
        <f>IF(SIGLES!R156=0,"",SIGLES!R156)</f>
      </c>
      <c r="K161" s="66">
        <f>IF(SIGLES!S156=0,"",SIGLES!S156)</f>
      </c>
      <c r="L161" s="63">
        <f>IF(SIGLES!T156=0,"",SIGLES!T156)</f>
      </c>
      <c r="M161" s="64">
        <f>IF(SIGLES!U156=0,"",SIGLES!U156)</f>
      </c>
      <c r="N161" s="64">
        <f>IF(SIGLES!V156=0,"",SIGLES!V156)</f>
      </c>
      <c r="O161" s="67">
        <f>IF(SIGLES!W156=0,"",SIGLES!W156)</f>
      </c>
      <c r="P161" s="65">
        <f>IF(SIGLES!X156=0,"",SIGLES!X156)</f>
      </c>
      <c r="Q161">
        <f>IF(B161="","",VLOOKUP(B161,Feuil1!$A$2:$E$1311,2,FALSE))</f>
      </c>
      <c r="R161" s="12">
        <f>IF(C161="","",VLOOKUP(C161,Feuil1!$B$2:$E$1311,2,FALSE))</f>
      </c>
      <c r="S161" s="12">
        <f>IF(C161="","",VLOOKUP(C161,Feuil1!$B$2:$E$1311,4,FALSE))</f>
      </c>
      <c r="T161" s="12">
        <f>IF(C161="","",VLOOKUP(C161,Feuil1!$B$2:$E$1311,3,FALSE))</f>
      </c>
      <c r="U161" s="32">
        <f t="shared" si="8"/>
      </c>
      <c r="V161" s="32">
        <f t="shared" si="9"/>
      </c>
      <c r="W161" s="32">
        <f t="shared" si="10"/>
      </c>
      <c r="X161" s="32">
        <f t="shared" si="11"/>
      </c>
    </row>
    <row r="162" spans="1:24" ht="15.75">
      <c r="A162" s="46">
        <f>IF(SIGLES!A157=0,"",SIGLES!A157)</f>
      </c>
      <c r="B162" s="46">
        <f>IF(SIGLES!B157=0,"",SIGLES!B157)</f>
      </c>
      <c r="C162" s="62">
        <f>IF(SIGLES!C157=0,"",SIGLES!C157)</f>
      </c>
      <c r="D162" s="63">
        <f>IF(SIGLES!F157=0,"",SIGLES!F157)</f>
      </c>
      <c r="E162" s="64">
        <f>IF(SIGLES!G157=0,"",SIGLES!G157)</f>
      </c>
      <c r="F162" s="65">
        <f>IF(SIGLES!J157=0,"",SIGLES!J157)</f>
      </c>
      <c r="G162" s="48">
        <f>IF(SIGLES!M157=0,"",SIGLES!M157)</f>
      </c>
      <c r="H162" s="63">
        <f>IF(SIGLES!O157=0,"",SIGLES!O157)</f>
      </c>
      <c r="I162" s="66">
        <f>IF(SIGLES!P157=0,"",SIGLES!P157)</f>
      </c>
      <c r="J162" s="63">
        <f>IF(SIGLES!R157=0,"",SIGLES!R157)</f>
      </c>
      <c r="K162" s="66">
        <f>IF(SIGLES!S157=0,"",SIGLES!S157)</f>
      </c>
      <c r="L162" s="63">
        <f>IF(SIGLES!T157=0,"",SIGLES!T157)</f>
      </c>
      <c r="M162" s="64">
        <f>IF(SIGLES!U157=0,"",SIGLES!U157)</f>
      </c>
      <c r="N162" s="64">
        <f>IF(SIGLES!V157=0,"",SIGLES!V157)</f>
      </c>
      <c r="O162" s="67">
        <f>IF(SIGLES!W157=0,"",SIGLES!W157)</f>
      </c>
      <c r="P162" s="65">
        <f>IF(SIGLES!X157=0,"",SIGLES!X157)</f>
      </c>
      <c r="Q162">
        <f>IF(B162="","",VLOOKUP(B162,Feuil1!$A$2:$E$1311,2,FALSE))</f>
      </c>
      <c r="R162" s="12">
        <f>IF(C162="","",VLOOKUP(C162,Feuil1!$B$2:$E$1311,2,FALSE))</f>
      </c>
      <c r="S162" s="12">
        <f>IF(C162="","",VLOOKUP(C162,Feuil1!$B$2:$E$1311,4,FALSE))</f>
      </c>
      <c r="T162" s="12">
        <f>IF(C162="","",VLOOKUP(C162,Feuil1!$B$2:$E$1311,3,FALSE))</f>
      </c>
      <c r="U162" s="32">
        <f t="shared" si="8"/>
      </c>
      <c r="V162" s="32">
        <f t="shared" si="9"/>
      </c>
      <c r="W162" s="32">
        <f t="shared" si="10"/>
      </c>
      <c r="X162" s="32">
        <f t="shared" si="11"/>
      </c>
    </row>
    <row r="163" spans="1:24" ht="15.75">
      <c r="A163" s="46">
        <f>IF(SIGLES!A158=0,"",SIGLES!A158)</f>
      </c>
      <c r="B163" s="46">
        <f>IF(SIGLES!B158=0,"",SIGLES!B158)</f>
      </c>
      <c r="C163" s="62">
        <f>IF(SIGLES!C158=0,"",SIGLES!C158)</f>
      </c>
      <c r="D163" s="63">
        <f>IF(SIGLES!F158=0,"",SIGLES!F158)</f>
      </c>
      <c r="E163" s="64">
        <f>IF(SIGLES!G158=0,"",SIGLES!G158)</f>
      </c>
      <c r="F163" s="65">
        <f>IF(SIGLES!J158=0,"",SIGLES!J158)</f>
      </c>
      <c r="G163" s="48">
        <f>IF(SIGLES!M158=0,"",SIGLES!M158)</f>
      </c>
      <c r="H163" s="63">
        <f>IF(SIGLES!O158=0,"",SIGLES!O158)</f>
      </c>
      <c r="I163" s="66">
        <f>IF(SIGLES!P158=0,"",SIGLES!P158)</f>
      </c>
      <c r="J163" s="63">
        <f>IF(SIGLES!R158=0,"",SIGLES!R158)</f>
      </c>
      <c r="K163" s="66">
        <f>IF(SIGLES!S158=0,"",SIGLES!S158)</f>
      </c>
      <c r="L163" s="63">
        <f>IF(SIGLES!T158=0,"",SIGLES!T158)</f>
      </c>
      <c r="M163" s="64">
        <f>IF(SIGLES!U158=0,"",SIGLES!U158)</f>
      </c>
      <c r="N163" s="64">
        <f>IF(SIGLES!V158=0,"",SIGLES!V158)</f>
      </c>
      <c r="O163" s="67">
        <f>IF(SIGLES!W158=0,"",SIGLES!W158)</f>
      </c>
      <c r="P163" s="65">
        <f>IF(SIGLES!X158=0,"",SIGLES!X158)</f>
      </c>
      <c r="Q163">
        <f>IF(B163="","",VLOOKUP(B163,Feuil1!$A$2:$E$1311,2,FALSE))</f>
      </c>
      <c r="R163" s="12">
        <f>IF(C163="","",VLOOKUP(C163,Feuil1!$B$2:$E$1311,2,FALSE))</f>
      </c>
      <c r="S163" s="12">
        <f>IF(C163="","",VLOOKUP(C163,Feuil1!$B$2:$E$1311,4,FALSE))</f>
      </c>
      <c r="T163" s="12">
        <f>IF(C163="","",VLOOKUP(C163,Feuil1!$B$2:$E$1311,3,FALSE))</f>
      </c>
      <c r="U163" s="32">
        <f t="shared" si="8"/>
      </c>
      <c r="V163" s="32">
        <f t="shared" si="9"/>
      </c>
      <c r="W163" s="32">
        <f t="shared" si="10"/>
      </c>
      <c r="X163" s="32">
        <f t="shared" si="11"/>
      </c>
    </row>
    <row r="164" spans="1:24" ht="15.75">
      <c r="A164" s="46">
        <f>IF(SIGLES!A159=0,"",SIGLES!A159)</f>
      </c>
      <c r="B164" s="46">
        <f>IF(SIGLES!B159=0,"",SIGLES!B159)</f>
      </c>
      <c r="C164" s="62">
        <f>IF(SIGLES!C159=0,"",SIGLES!C159)</f>
      </c>
      <c r="D164" s="63">
        <f>IF(SIGLES!F159=0,"",SIGLES!F159)</f>
      </c>
      <c r="E164" s="64">
        <f>IF(SIGLES!G159=0,"",SIGLES!G159)</f>
      </c>
      <c r="F164" s="65">
        <f>IF(SIGLES!J159=0,"",SIGLES!J159)</f>
      </c>
      <c r="G164" s="48">
        <f>IF(SIGLES!M159=0,"",SIGLES!M159)</f>
      </c>
      <c r="H164" s="63">
        <f>IF(SIGLES!O159=0,"",SIGLES!O159)</f>
      </c>
      <c r="I164" s="66">
        <f>IF(SIGLES!P159=0,"",SIGLES!P159)</f>
      </c>
      <c r="J164" s="63">
        <f>IF(SIGLES!R159=0,"",SIGLES!R159)</f>
      </c>
      <c r="K164" s="66">
        <f>IF(SIGLES!S159=0,"",SIGLES!S159)</f>
      </c>
      <c r="L164" s="63">
        <f>IF(SIGLES!T159=0,"",SIGLES!T159)</f>
      </c>
      <c r="M164" s="64">
        <f>IF(SIGLES!U159=0,"",SIGLES!U159)</f>
      </c>
      <c r="N164" s="64">
        <f>IF(SIGLES!V159=0,"",SIGLES!V159)</f>
      </c>
      <c r="O164" s="67">
        <f>IF(SIGLES!W159=0,"",SIGLES!W159)</f>
      </c>
      <c r="P164" s="65">
        <f>IF(SIGLES!X159=0,"",SIGLES!X159)</f>
      </c>
      <c r="Q164">
        <f>IF(B164="","",VLOOKUP(B164,Feuil1!$A$2:$E$1311,2,FALSE))</f>
      </c>
      <c r="R164" s="12">
        <f>IF(C164="","",VLOOKUP(C164,Feuil1!$B$2:$E$1311,2,FALSE))</f>
      </c>
      <c r="S164" s="12">
        <f>IF(C164="","",VLOOKUP(C164,Feuil1!$B$2:$E$1311,4,FALSE))</f>
      </c>
      <c r="T164" s="12">
        <f>IF(C164="","",VLOOKUP(C164,Feuil1!$B$2:$E$1311,3,FALSE))</f>
      </c>
      <c r="U164" s="32">
        <f t="shared" si="8"/>
      </c>
      <c r="V164" s="32">
        <f t="shared" si="9"/>
      </c>
      <c r="W164" s="32">
        <f t="shared" si="10"/>
      </c>
      <c r="X164" s="32">
        <f t="shared" si="11"/>
      </c>
    </row>
    <row r="165" spans="1:24" ht="15.75">
      <c r="A165" s="46">
        <f>IF(SIGLES!A160=0,"",SIGLES!A160)</f>
      </c>
      <c r="B165" s="46">
        <f>IF(SIGLES!B160=0,"",SIGLES!B160)</f>
      </c>
      <c r="C165" s="62">
        <f>IF(SIGLES!C160=0,"",SIGLES!C160)</f>
      </c>
      <c r="D165" s="63">
        <f>IF(SIGLES!F160=0,"",SIGLES!F160)</f>
      </c>
      <c r="E165" s="64">
        <f>IF(SIGLES!G160=0,"",SIGLES!G160)</f>
      </c>
      <c r="F165" s="65">
        <f>IF(SIGLES!J160=0,"",SIGLES!J160)</f>
      </c>
      <c r="G165" s="48">
        <f>IF(SIGLES!M160=0,"",SIGLES!M160)</f>
      </c>
      <c r="H165" s="63">
        <f>IF(SIGLES!O160=0,"",SIGLES!O160)</f>
      </c>
      <c r="I165" s="66">
        <f>IF(SIGLES!P160=0,"",SIGLES!P160)</f>
      </c>
      <c r="J165" s="63">
        <f>IF(SIGLES!R160=0,"",SIGLES!R160)</f>
      </c>
      <c r="K165" s="66">
        <f>IF(SIGLES!S160=0,"",SIGLES!S160)</f>
      </c>
      <c r="L165" s="63">
        <f>IF(SIGLES!T160=0,"",SIGLES!T160)</f>
      </c>
      <c r="M165" s="64">
        <f>IF(SIGLES!U160=0,"",SIGLES!U160)</f>
      </c>
      <c r="N165" s="64">
        <f>IF(SIGLES!V160=0,"",SIGLES!V160)</f>
      </c>
      <c r="O165" s="67">
        <f>IF(SIGLES!W160=0,"",SIGLES!W160)</f>
      </c>
      <c r="P165" s="65">
        <f>IF(SIGLES!X160=0,"",SIGLES!X160)</f>
      </c>
      <c r="Q165">
        <f>IF(B165="","",VLOOKUP(B165,Feuil1!$A$2:$E$1311,2,FALSE))</f>
      </c>
      <c r="R165" s="12">
        <f>IF(C165="","",VLOOKUP(C165,Feuil1!$B$2:$E$1311,2,FALSE))</f>
      </c>
      <c r="S165" s="12">
        <f>IF(C165="","",VLOOKUP(C165,Feuil1!$B$2:$E$1311,4,FALSE))</f>
      </c>
      <c r="T165" s="12">
        <f>IF(C165="","",VLOOKUP(C165,Feuil1!$B$2:$E$1311,3,FALSE))</f>
      </c>
      <c r="U165" s="32">
        <f t="shared" si="8"/>
      </c>
      <c r="V165" s="32">
        <f t="shared" si="9"/>
      </c>
      <c r="W165" s="32">
        <f t="shared" si="10"/>
      </c>
      <c r="X165" s="32">
        <f t="shared" si="11"/>
      </c>
    </row>
    <row r="166" spans="1:24" ht="15.75">
      <c r="A166" s="46">
        <f>IF(SIGLES!A161=0,"",SIGLES!A161)</f>
      </c>
      <c r="B166" s="46">
        <f>IF(SIGLES!B161=0,"",SIGLES!B161)</f>
      </c>
      <c r="C166" s="62">
        <f>IF(SIGLES!C161=0,"",SIGLES!C161)</f>
      </c>
      <c r="D166" s="63">
        <f>IF(SIGLES!F161=0,"",SIGLES!F161)</f>
      </c>
      <c r="E166" s="64">
        <f>IF(SIGLES!G161=0,"",SIGLES!G161)</f>
      </c>
      <c r="F166" s="65">
        <f>IF(SIGLES!J161=0,"",SIGLES!J161)</f>
      </c>
      <c r="G166" s="48">
        <f>IF(SIGLES!M161=0,"",SIGLES!M161)</f>
      </c>
      <c r="H166" s="63">
        <f>IF(SIGLES!O161=0,"",SIGLES!O161)</f>
      </c>
      <c r="I166" s="66">
        <f>IF(SIGLES!P161=0,"",SIGLES!P161)</f>
      </c>
      <c r="J166" s="63">
        <f>IF(SIGLES!R161=0,"",SIGLES!R161)</f>
      </c>
      <c r="K166" s="66">
        <f>IF(SIGLES!S161=0,"",SIGLES!S161)</f>
      </c>
      <c r="L166" s="63">
        <f>IF(SIGLES!T161=0,"",SIGLES!T161)</f>
      </c>
      <c r="M166" s="64">
        <f>IF(SIGLES!U161=0,"",SIGLES!U161)</f>
      </c>
      <c r="N166" s="64">
        <f>IF(SIGLES!V161=0,"",SIGLES!V161)</f>
      </c>
      <c r="O166" s="67">
        <f>IF(SIGLES!W161=0,"",SIGLES!W161)</f>
      </c>
      <c r="P166" s="65">
        <f>IF(SIGLES!X161=0,"",SIGLES!X161)</f>
      </c>
      <c r="Q166">
        <f>IF(B166="","",VLOOKUP(B166,Feuil1!$A$2:$E$1311,2,FALSE))</f>
      </c>
      <c r="R166" s="12">
        <f>IF(C166="","",VLOOKUP(C166,Feuil1!$B$2:$E$1311,2,FALSE))</f>
      </c>
      <c r="S166" s="12">
        <f>IF(C166="","",VLOOKUP(C166,Feuil1!$B$2:$E$1311,4,FALSE))</f>
      </c>
      <c r="T166" s="12">
        <f>IF(C166="","",VLOOKUP(C166,Feuil1!$B$2:$E$1311,3,FALSE))</f>
      </c>
      <c r="U166" s="32">
        <f t="shared" si="8"/>
      </c>
      <c r="V166" s="32">
        <f t="shared" si="9"/>
      </c>
      <c r="W166" s="32">
        <f t="shared" si="10"/>
      </c>
      <c r="X166" s="32">
        <f t="shared" si="11"/>
      </c>
    </row>
    <row r="167" spans="1:24" ht="15.75">
      <c r="A167" s="46">
        <f>IF(SIGLES!A162=0,"",SIGLES!A162)</f>
      </c>
      <c r="B167" s="46">
        <f>IF(SIGLES!B162=0,"",SIGLES!B162)</f>
      </c>
      <c r="C167" s="62">
        <f>IF(SIGLES!C162=0,"",SIGLES!C162)</f>
      </c>
      <c r="D167" s="63">
        <f>IF(SIGLES!F162=0,"",SIGLES!F162)</f>
      </c>
      <c r="E167" s="64">
        <f>IF(SIGLES!G162=0,"",SIGLES!G162)</f>
      </c>
      <c r="F167" s="65">
        <f>IF(SIGLES!J162=0,"",SIGLES!J162)</f>
      </c>
      <c r="G167" s="48">
        <f>IF(SIGLES!M162=0,"",SIGLES!M162)</f>
      </c>
      <c r="H167" s="63">
        <f>IF(SIGLES!O162=0,"",SIGLES!O162)</f>
      </c>
      <c r="I167" s="66">
        <f>IF(SIGLES!P162=0,"",SIGLES!P162)</f>
      </c>
      <c r="J167" s="63">
        <f>IF(SIGLES!R162=0,"",SIGLES!R162)</f>
      </c>
      <c r="K167" s="66">
        <f>IF(SIGLES!S162=0,"",SIGLES!S162)</f>
      </c>
      <c r="L167" s="63">
        <f>IF(SIGLES!T162=0,"",SIGLES!T162)</f>
      </c>
      <c r="M167" s="64">
        <f>IF(SIGLES!U162=0,"",SIGLES!U162)</f>
      </c>
      <c r="N167" s="64">
        <f>IF(SIGLES!V162=0,"",SIGLES!V162)</f>
      </c>
      <c r="O167" s="67">
        <f>IF(SIGLES!W162=0,"",SIGLES!W162)</f>
      </c>
      <c r="P167" s="65">
        <f>IF(SIGLES!X162=0,"",SIGLES!X162)</f>
      </c>
      <c r="Q167">
        <f>IF(B167="","",VLOOKUP(B167,Feuil1!$A$2:$E$1311,2,FALSE))</f>
      </c>
      <c r="R167" s="12">
        <f>IF(C167="","",VLOOKUP(C167,Feuil1!$B$2:$E$1311,2,FALSE))</f>
      </c>
      <c r="S167" s="12">
        <f>IF(C167="","",VLOOKUP(C167,Feuil1!$B$2:$E$1311,4,FALSE))</f>
      </c>
      <c r="T167" s="12">
        <f>IF(C167="","",VLOOKUP(C167,Feuil1!$B$2:$E$1311,3,FALSE))</f>
      </c>
      <c r="U167" s="32">
        <f t="shared" si="8"/>
      </c>
      <c r="V167" s="32">
        <f t="shared" si="9"/>
      </c>
      <c r="W167" s="32">
        <f t="shared" si="10"/>
      </c>
      <c r="X167" s="32">
        <f t="shared" si="11"/>
      </c>
    </row>
    <row r="168" spans="1:24" ht="15.75">
      <c r="A168" s="46">
        <f>IF(SIGLES!A163=0,"",SIGLES!A163)</f>
      </c>
      <c r="B168" s="46">
        <f>IF(SIGLES!B163=0,"",SIGLES!B163)</f>
      </c>
      <c r="C168" s="62">
        <f>IF(SIGLES!C163=0,"",SIGLES!C163)</f>
      </c>
      <c r="D168" s="63">
        <f>IF(SIGLES!F163=0,"",SIGLES!F163)</f>
      </c>
      <c r="E168" s="64">
        <f>IF(SIGLES!G163=0,"",SIGLES!G163)</f>
      </c>
      <c r="F168" s="65">
        <f>IF(SIGLES!J163=0,"",SIGLES!J163)</f>
      </c>
      <c r="G168" s="48">
        <f>IF(SIGLES!M163=0,"",SIGLES!M163)</f>
      </c>
      <c r="H168" s="63">
        <f>IF(SIGLES!O163=0,"",SIGLES!O163)</f>
      </c>
      <c r="I168" s="66">
        <f>IF(SIGLES!P163=0,"",SIGLES!P163)</f>
      </c>
      <c r="J168" s="63">
        <f>IF(SIGLES!R163=0,"",SIGLES!R163)</f>
      </c>
      <c r="K168" s="66">
        <f>IF(SIGLES!S163=0,"",SIGLES!S163)</f>
      </c>
      <c r="L168" s="63">
        <f>IF(SIGLES!T163=0,"",SIGLES!T163)</f>
      </c>
      <c r="M168" s="64">
        <f>IF(SIGLES!U163=0,"",SIGLES!U163)</f>
      </c>
      <c r="N168" s="64">
        <f>IF(SIGLES!V163=0,"",SIGLES!V163)</f>
      </c>
      <c r="O168" s="67">
        <f>IF(SIGLES!W163=0,"",SIGLES!W163)</f>
      </c>
      <c r="P168" s="65">
        <f>IF(SIGLES!X163=0,"",SIGLES!X163)</f>
      </c>
      <c r="Q168">
        <f>IF(B168="","",VLOOKUP(B168,Feuil1!$A$2:$E$1311,2,FALSE))</f>
      </c>
      <c r="R168" s="12">
        <f>IF(C168="","",VLOOKUP(C168,Feuil1!$B$2:$E$1311,2,FALSE))</f>
      </c>
      <c r="S168" s="12">
        <f>IF(C168="","",VLOOKUP(C168,Feuil1!$B$2:$E$1311,4,FALSE))</f>
      </c>
      <c r="T168" s="12">
        <f>IF(C168="","",VLOOKUP(C168,Feuil1!$B$2:$E$1311,3,FALSE))</f>
      </c>
      <c r="U168" s="32">
        <f t="shared" si="8"/>
      </c>
      <c r="V168" s="32">
        <f t="shared" si="9"/>
      </c>
      <c r="W168" s="32">
        <f t="shared" si="10"/>
      </c>
      <c r="X168" s="32">
        <f t="shared" si="11"/>
      </c>
    </row>
    <row r="169" spans="1:24" ht="15.75">
      <c r="A169" s="46">
        <f>IF(SIGLES!A164=0,"",SIGLES!A164)</f>
      </c>
      <c r="B169" s="46">
        <f>IF(SIGLES!B164=0,"",SIGLES!B164)</f>
      </c>
      <c r="C169" s="62">
        <f>IF(SIGLES!C164=0,"",SIGLES!C164)</f>
      </c>
      <c r="D169" s="63">
        <f>IF(SIGLES!F164=0,"",SIGLES!F164)</f>
      </c>
      <c r="E169" s="64">
        <f>IF(SIGLES!G164=0,"",SIGLES!G164)</f>
      </c>
      <c r="F169" s="65">
        <f>IF(SIGLES!J164=0,"",SIGLES!J164)</f>
      </c>
      <c r="G169" s="48">
        <f>IF(SIGLES!M164=0,"",SIGLES!M164)</f>
      </c>
      <c r="H169" s="63">
        <f>IF(SIGLES!O164=0,"",SIGLES!O164)</f>
      </c>
      <c r="I169" s="66">
        <f>IF(SIGLES!P164=0,"",SIGLES!P164)</f>
      </c>
      <c r="J169" s="63">
        <f>IF(SIGLES!R164=0,"",SIGLES!R164)</f>
      </c>
      <c r="K169" s="66">
        <f>IF(SIGLES!S164=0,"",SIGLES!S164)</f>
      </c>
      <c r="L169" s="63">
        <f>IF(SIGLES!T164=0,"",SIGLES!T164)</f>
      </c>
      <c r="M169" s="64">
        <f>IF(SIGLES!U164=0,"",SIGLES!U164)</f>
      </c>
      <c r="N169" s="64">
        <f>IF(SIGLES!V164=0,"",SIGLES!V164)</f>
      </c>
      <c r="O169" s="67">
        <f>IF(SIGLES!W164=0,"",SIGLES!W164)</f>
      </c>
      <c r="P169" s="65">
        <f>IF(SIGLES!X164=0,"",SIGLES!X164)</f>
      </c>
      <c r="Q169">
        <f>IF(B169="","",VLOOKUP(B169,Feuil1!$A$2:$E$1311,2,FALSE))</f>
      </c>
      <c r="R169" s="12">
        <f>IF(C169="","",VLOOKUP(C169,Feuil1!$B$2:$E$1311,2,FALSE))</f>
      </c>
      <c r="S169" s="12">
        <f>IF(C169="","",VLOOKUP(C169,Feuil1!$B$2:$E$1311,4,FALSE))</f>
      </c>
      <c r="T169" s="12">
        <f>IF(C169="","",VLOOKUP(C169,Feuil1!$B$2:$E$1311,3,FALSE))</f>
      </c>
      <c r="U169" s="32">
        <f t="shared" si="8"/>
      </c>
      <c r="V169" s="32">
        <f t="shared" si="9"/>
      </c>
      <c r="W169" s="32">
        <f t="shared" si="10"/>
      </c>
      <c r="X169" s="32">
        <f t="shared" si="11"/>
      </c>
    </row>
    <row r="170" spans="1:24" ht="15.75">
      <c r="A170" s="46">
        <f>IF(SIGLES!A165=0,"",SIGLES!A165)</f>
      </c>
      <c r="B170" s="46">
        <f>IF(SIGLES!B165=0,"",SIGLES!B165)</f>
      </c>
      <c r="C170" s="62">
        <f>IF(SIGLES!C165=0,"",SIGLES!C165)</f>
      </c>
      <c r="D170" s="63">
        <f>IF(SIGLES!F165=0,"",SIGLES!F165)</f>
      </c>
      <c r="E170" s="64">
        <f>IF(SIGLES!G165=0,"",SIGLES!G165)</f>
      </c>
      <c r="F170" s="65">
        <f>IF(SIGLES!J165=0,"",SIGLES!J165)</f>
      </c>
      <c r="G170" s="48">
        <f>IF(SIGLES!M165=0,"",SIGLES!M165)</f>
      </c>
      <c r="H170" s="63">
        <f>IF(SIGLES!O165=0,"",SIGLES!O165)</f>
      </c>
      <c r="I170" s="66">
        <f>IF(SIGLES!P165=0,"",SIGLES!P165)</f>
      </c>
      <c r="J170" s="63">
        <f>IF(SIGLES!R165=0,"",SIGLES!R165)</f>
      </c>
      <c r="K170" s="66">
        <f>IF(SIGLES!S165=0,"",SIGLES!S165)</f>
      </c>
      <c r="L170" s="63">
        <f>IF(SIGLES!T165=0,"",SIGLES!T165)</f>
      </c>
      <c r="M170" s="64">
        <f>IF(SIGLES!U165=0,"",SIGLES!U165)</f>
      </c>
      <c r="N170" s="64">
        <f>IF(SIGLES!V165=0,"",SIGLES!V165)</f>
      </c>
      <c r="O170" s="67">
        <f>IF(SIGLES!W165=0,"",SIGLES!W165)</f>
      </c>
      <c r="P170" s="65">
        <f>IF(SIGLES!X165=0,"",SIGLES!X165)</f>
      </c>
      <c r="Q170">
        <f>IF(B170="","",VLOOKUP(B170,Feuil1!$A$2:$E$1311,2,FALSE))</f>
      </c>
      <c r="R170" s="12">
        <f>IF(C170="","",VLOOKUP(C170,Feuil1!$B$2:$E$1311,2,FALSE))</f>
      </c>
      <c r="S170" s="12">
        <f>IF(C170="","",VLOOKUP(C170,Feuil1!$B$2:$E$1311,4,FALSE))</f>
      </c>
      <c r="T170" s="12">
        <f>IF(C170="","",VLOOKUP(C170,Feuil1!$B$2:$E$1311,3,FALSE))</f>
      </c>
      <c r="U170" s="32">
        <f t="shared" si="8"/>
      </c>
      <c r="V170" s="32">
        <f t="shared" si="9"/>
      </c>
      <c r="W170" s="32">
        <f t="shared" si="10"/>
      </c>
      <c r="X170" s="32">
        <f t="shared" si="11"/>
      </c>
    </row>
    <row r="171" spans="1:24" ht="15.75">
      <c r="A171" s="46">
        <f>IF(SIGLES!A166=0,"",SIGLES!A166)</f>
      </c>
      <c r="B171" s="46">
        <f>IF(SIGLES!B166=0,"",SIGLES!B166)</f>
      </c>
      <c r="C171" s="62">
        <f>IF(SIGLES!C166=0,"",SIGLES!C166)</f>
      </c>
      <c r="D171" s="63">
        <f>IF(SIGLES!F166=0,"",SIGLES!F166)</f>
      </c>
      <c r="E171" s="64">
        <f>IF(SIGLES!G166=0,"",SIGLES!G166)</f>
      </c>
      <c r="F171" s="65">
        <f>IF(SIGLES!J166=0,"",SIGLES!J166)</f>
      </c>
      <c r="G171" s="48">
        <f>IF(SIGLES!M166=0,"",SIGLES!M166)</f>
      </c>
      <c r="H171" s="63">
        <f>IF(SIGLES!O166=0,"",SIGLES!O166)</f>
      </c>
      <c r="I171" s="66">
        <f>IF(SIGLES!P166=0,"",SIGLES!P166)</f>
      </c>
      <c r="J171" s="63">
        <f>IF(SIGLES!R166=0,"",SIGLES!R166)</f>
      </c>
      <c r="K171" s="66">
        <f>IF(SIGLES!S166=0,"",SIGLES!S166)</f>
      </c>
      <c r="L171" s="63">
        <f>IF(SIGLES!T166=0,"",SIGLES!T166)</f>
      </c>
      <c r="M171" s="64">
        <f>IF(SIGLES!U166=0,"",SIGLES!U166)</f>
      </c>
      <c r="N171" s="64">
        <f>IF(SIGLES!V166=0,"",SIGLES!V166)</f>
      </c>
      <c r="O171" s="67">
        <f>IF(SIGLES!W166=0,"",SIGLES!W166)</f>
      </c>
      <c r="P171" s="65">
        <f>IF(SIGLES!X166=0,"",SIGLES!X166)</f>
      </c>
      <c r="Q171">
        <f>IF(B171="","",VLOOKUP(B171,Feuil1!$A$2:$E$1311,2,FALSE))</f>
      </c>
      <c r="R171" s="12">
        <f>IF(C171="","",VLOOKUP(C171,Feuil1!$B$2:$E$1311,2,FALSE))</f>
      </c>
      <c r="S171" s="12">
        <f>IF(C171="","",VLOOKUP(C171,Feuil1!$B$2:$E$1311,4,FALSE))</f>
      </c>
      <c r="T171" s="12">
        <f>IF(C171="","",VLOOKUP(C171,Feuil1!$B$2:$E$1311,3,FALSE))</f>
      </c>
      <c r="U171" s="32">
        <f t="shared" si="8"/>
      </c>
      <c r="V171" s="32">
        <f t="shared" si="9"/>
      </c>
      <c r="W171" s="32">
        <f t="shared" si="10"/>
      </c>
      <c r="X171" s="32">
        <f t="shared" si="11"/>
      </c>
    </row>
    <row r="172" spans="1:24" ht="15.75">
      <c r="A172" s="46">
        <f>IF(SIGLES!A167=0,"",SIGLES!A167)</f>
      </c>
      <c r="B172" s="46">
        <f>IF(SIGLES!B167=0,"",SIGLES!B167)</f>
      </c>
      <c r="C172" s="62">
        <f>IF(SIGLES!C167=0,"",SIGLES!C167)</f>
      </c>
      <c r="D172" s="63">
        <f>IF(SIGLES!F167=0,"",SIGLES!F167)</f>
      </c>
      <c r="E172" s="64">
        <f>IF(SIGLES!G167=0,"",SIGLES!G167)</f>
      </c>
      <c r="F172" s="65">
        <f>IF(SIGLES!J167=0,"",SIGLES!J167)</f>
      </c>
      <c r="G172" s="48">
        <f>IF(SIGLES!M167=0,"",SIGLES!M167)</f>
      </c>
      <c r="H172" s="63">
        <f>IF(SIGLES!O167=0,"",SIGLES!O167)</f>
      </c>
      <c r="I172" s="66">
        <f>IF(SIGLES!P167=0,"",SIGLES!P167)</f>
      </c>
      <c r="J172" s="63">
        <f>IF(SIGLES!R167=0,"",SIGLES!R167)</f>
      </c>
      <c r="K172" s="66">
        <f>IF(SIGLES!S167=0,"",SIGLES!S167)</f>
      </c>
      <c r="L172" s="63">
        <f>IF(SIGLES!T167=0,"",SIGLES!T167)</f>
      </c>
      <c r="M172" s="64">
        <f>IF(SIGLES!U167=0,"",SIGLES!U167)</f>
      </c>
      <c r="N172" s="64">
        <f>IF(SIGLES!V167=0,"",SIGLES!V167)</f>
      </c>
      <c r="O172" s="67">
        <f>IF(SIGLES!W167=0,"",SIGLES!W167)</f>
      </c>
      <c r="P172" s="65">
        <f>IF(SIGLES!X167=0,"",SIGLES!X167)</f>
      </c>
      <c r="Q172">
        <f>IF(B172="","",VLOOKUP(B172,Feuil1!$A$2:$E$1311,2,FALSE))</f>
      </c>
      <c r="R172" s="12">
        <f>IF(C172="","",VLOOKUP(C172,Feuil1!$B$2:$E$1311,2,FALSE))</f>
      </c>
      <c r="S172" s="12">
        <f>IF(C172="","",VLOOKUP(C172,Feuil1!$B$2:$E$1311,4,FALSE))</f>
      </c>
      <c r="T172" s="12">
        <f>IF(C172="","",VLOOKUP(C172,Feuil1!$B$2:$E$1311,3,FALSE))</f>
      </c>
      <c r="U172" s="32">
        <f t="shared" si="8"/>
      </c>
      <c r="V172" s="32">
        <f t="shared" si="9"/>
      </c>
      <c r="W172" s="32">
        <f t="shared" si="10"/>
      </c>
      <c r="X172" s="32">
        <f t="shared" si="11"/>
      </c>
    </row>
    <row r="173" spans="1:24" ht="15.75">
      <c r="A173" s="46">
        <f>IF(SIGLES!A168=0,"",SIGLES!A168)</f>
      </c>
      <c r="B173" s="46">
        <f>IF(SIGLES!B168=0,"",SIGLES!B168)</f>
      </c>
      <c r="C173" s="62">
        <f>IF(SIGLES!C168=0,"",SIGLES!C168)</f>
      </c>
      <c r="D173" s="63">
        <f>IF(SIGLES!F168=0,"",SIGLES!F168)</f>
      </c>
      <c r="E173" s="64">
        <f>IF(SIGLES!G168=0,"",SIGLES!G168)</f>
      </c>
      <c r="F173" s="65">
        <f>IF(SIGLES!J168=0,"",SIGLES!J168)</f>
      </c>
      <c r="G173" s="48">
        <f>IF(SIGLES!M168=0,"",SIGLES!M168)</f>
      </c>
      <c r="H173" s="63">
        <f>IF(SIGLES!O168=0,"",SIGLES!O168)</f>
      </c>
      <c r="I173" s="66">
        <f>IF(SIGLES!P168=0,"",SIGLES!P168)</f>
      </c>
      <c r="J173" s="63">
        <f>IF(SIGLES!R168=0,"",SIGLES!R168)</f>
      </c>
      <c r="K173" s="66">
        <f>IF(SIGLES!S168=0,"",SIGLES!S168)</f>
      </c>
      <c r="L173" s="63">
        <f>IF(SIGLES!T168=0,"",SIGLES!T168)</f>
      </c>
      <c r="M173" s="64">
        <f>IF(SIGLES!U168=0,"",SIGLES!U168)</f>
      </c>
      <c r="N173" s="64">
        <f>IF(SIGLES!V168=0,"",SIGLES!V168)</f>
      </c>
      <c r="O173" s="67">
        <f>IF(SIGLES!W168=0,"",SIGLES!W168)</f>
      </c>
      <c r="P173" s="65">
        <f>IF(SIGLES!X168=0,"",SIGLES!X168)</f>
      </c>
      <c r="Q173">
        <f>IF(B173="","",VLOOKUP(B173,Feuil1!$A$2:$E$1311,2,FALSE))</f>
      </c>
      <c r="R173" s="12">
        <f>IF(C173="","",VLOOKUP(C173,Feuil1!$B$2:$E$1311,2,FALSE))</f>
      </c>
      <c r="S173" s="12">
        <f>IF(C173="","",VLOOKUP(C173,Feuil1!$B$2:$E$1311,4,FALSE))</f>
      </c>
      <c r="T173" s="12">
        <f>IF(C173="","",VLOOKUP(C173,Feuil1!$B$2:$E$1311,3,FALSE))</f>
      </c>
      <c r="U173" s="32">
        <f t="shared" si="8"/>
      </c>
      <c r="V173" s="32">
        <f t="shared" si="9"/>
      </c>
      <c r="W173" s="32">
        <f t="shared" si="10"/>
      </c>
      <c r="X173" s="32">
        <f t="shared" si="11"/>
      </c>
    </row>
    <row r="174" spans="1:24" ht="15.75">
      <c r="A174" s="46">
        <f>IF(SIGLES!A169=0,"",SIGLES!A169)</f>
      </c>
      <c r="B174" s="46">
        <f>IF(SIGLES!B169=0,"",SIGLES!B169)</f>
      </c>
      <c r="C174" s="62">
        <f>IF(SIGLES!C169=0,"",SIGLES!C169)</f>
      </c>
      <c r="D174" s="63">
        <f>IF(SIGLES!F169=0,"",SIGLES!F169)</f>
      </c>
      <c r="E174" s="64">
        <f>IF(SIGLES!G169=0,"",SIGLES!G169)</f>
      </c>
      <c r="F174" s="65">
        <f>IF(SIGLES!J169=0,"",SIGLES!J169)</f>
      </c>
      <c r="G174" s="48">
        <f>IF(SIGLES!M169=0,"",SIGLES!M169)</f>
      </c>
      <c r="H174" s="63">
        <f>IF(SIGLES!O169=0,"",SIGLES!O169)</f>
      </c>
      <c r="I174" s="66">
        <f>IF(SIGLES!P169=0,"",SIGLES!P169)</f>
      </c>
      <c r="J174" s="63">
        <f>IF(SIGLES!R169=0,"",SIGLES!R169)</f>
      </c>
      <c r="K174" s="66">
        <f>IF(SIGLES!S169=0,"",SIGLES!S169)</f>
      </c>
      <c r="L174" s="63">
        <f>IF(SIGLES!T169=0,"",SIGLES!T169)</f>
      </c>
      <c r="M174" s="64">
        <f>IF(SIGLES!U169=0,"",SIGLES!U169)</f>
      </c>
      <c r="N174" s="64">
        <f>IF(SIGLES!V169=0,"",SIGLES!V169)</f>
      </c>
      <c r="O174" s="67">
        <f>IF(SIGLES!W169=0,"",SIGLES!W169)</f>
      </c>
      <c r="P174" s="65">
        <f>IF(SIGLES!X169=0,"",SIGLES!X169)</f>
      </c>
      <c r="Q174">
        <f>IF(B174="","",VLOOKUP(B174,Feuil1!$A$2:$E$1311,2,FALSE))</f>
      </c>
      <c r="R174" s="12">
        <f>IF(C174="","",VLOOKUP(C174,Feuil1!$B$2:$E$1311,2,FALSE))</f>
      </c>
      <c r="S174" s="12">
        <f>IF(C174="","",VLOOKUP(C174,Feuil1!$B$2:$E$1311,4,FALSE))</f>
      </c>
      <c r="T174" s="12">
        <f>IF(C174="","",VLOOKUP(C174,Feuil1!$B$2:$E$1311,3,FALSE))</f>
      </c>
      <c r="U174" s="32">
        <f t="shared" si="8"/>
      </c>
      <c r="V174" s="32">
        <f t="shared" si="9"/>
      </c>
      <c r="W174" s="32">
        <f t="shared" si="10"/>
      </c>
      <c r="X174" s="32">
        <f t="shared" si="11"/>
      </c>
    </row>
    <row r="175" spans="1:24" ht="15.75">
      <c r="A175" s="46">
        <f>IF(SIGLES!A170=0,"",SIGLES!A170)</f>
      </c>
      <c r="B175" s="46">
        <f>IF(SIGLES!B170=0,"",SIGLES!B170)</f>
      </c>
      <c r="C175" s="62">
        <f>IF(SIGLES!C170=0,"",SIGLES!C170)</f>
      </c>
      <c r="D175" s="63">
        <f>IF(SIGLES!F170=0,"",SIGLES!F170)</f>
      </c>
      <c r="E175" s="64">
        <f>IF(SIGLES!G170=0,"",SIGLES!G170)</f>
      </c>
      <c r="F175" s="65">
        <f>IF(SIGLES!J170=0,"",SIGLES!J170)</f>
      </c>
      <c r="G175" s="48">
        <f>IF(SIGLES!M170=0,"",SIGLES!M170)</f>
      </c>
      <c r="H175" s="63">
        <f>IF(SIGLES!O170=0,"",SIGLES!O170)</f>
      </c>
      <c r="I175" s="66">
        <f>IF(SIGLES!P170=0,"",SIGLES!P170)</f>
      </c>
      <c r="J175" s="63">
        <f>IF(SIGLES!R170=0,"",SIGLES!R170)</f>
      </c>
      <c r="K175" s="66">
        <f>IF(SIGLES!S170=0,"",SIGLES!S170)</f>
      </c>
      <c r="L175" s="63">
        <f>IF(SIGLES!T170=0,"",SIGLES!T170)</f>
      </c>
      <c r="M175" s="64">
        <f>IF(SIGLES!U170=0,"",SIGLES!U170)</f>
      </c>
      <c r="N175" s="64">
        <f>IF(SIGLES!V170=0,"",SIGLES!V170)</f>
      </c>
      <c r="O175" s="67">
        <f>IF(SIGLES!W170=0,"",SIGLES!W170)</f>
      </c>
      <c r="P175" s="65">
        <f>IF(SIGLES!X170=0,"",SIGLES!X170)</f>
      </c>
      <c r="Q175">
        <f>IF(B175="","",VLOOKUP(B175,Feuil1!$A$2:$E$1311,2,FALSE))</f>
      </c>
      <c r="R175" s="12">
        <f>IF(C175="","",VLOOKUP(C175,Feuil1!$B$2:$E$1311,2,FALSE))</f>
      </c>
      <c r="S175" s="12">
        <f>IF(C175="","",VLOOKUP(C175,Feuil1!$B$2:$E$1311,4,FALSE))</f>
      </c>
      <c r="T175" s="12">
        <f>IF(C175="","",VLOOKUP(C175,Feuil1!$B$2:$E$1311,3,FALSE))</f>
      </c>
      <c r="U175" s="32">
        <f t="shared" si="8"/>
      </c>
      <c r="V175" s="32">
        <f t="shared" si="9"/>
      </c>
      <c r="W175" s="32">
        <f t="shared" si="10"/>
      </c>
      <c r="X175" s="32">
        <f t="shared" si="11"/>
      </c>
    </row>
    <row r="176" spans="1:24" ht="15.75">
      <c r="A176" s="46">
        <f>IF(SIGLES!A171=0,"",SIGLES!A171)</f>
      </c>
      <c r="B176" s="46">
        <f>IF(SIGLES!B171=0,"",SIGLES!B171)</f>
      </c>
      <c r="C176" s="62">
        <f>IF(SIGLES!C171=0,"",SIGLES!C171)</f>
      </c>
      <c r="D176" s="63">
        <f>IF(SIGLES!F171=0,"",SIGLES!F171)</f>
      </c>
      <c r="E176" s="64">
        <f>IF(SIGLES!G171=0,"",SIGLES!G171)</f>
      </c>
      <c r="F176" s="65">
        <f>IF(SIGLES!J171=0,"",SIGLES!J171)</f>
      </c>
      <c r="G176" s="48">
        <f>IF(SIGLES!M171=0,"",SIGLES!M171)</f>
      </c>
      <c r="H176" s="63">
        <f>IF(SIGLES!O171=0,"",SIGLES!O171)</f>
      </c>
      <c r="I176" s="66">
        <f>IF(SIGLES!P171=0,"",SIGLES!P171)</f>
      </c>
      <c r="J176" s="63">
        <f>IF(SIGLES!R171=0,"",SIGLES!R171)</f>
      </c>
      <c r="K176" s="66">
        <f>IF(SIGLES!S171=0,"",SIGLES!S171)</f>
      </c>
      <c r="L176" s="63">
        <f>IF(SIGLES!T171=0,"",SIGLES!T171)</f>
      </c>
      <c r="M176" s="64">
        <f>IF(SIGLES!U171=0,"",SIGLES!U171)</f>
      </c>
      <c r="N176" s="64">
        <f>IF(SIGLES!V171=0,"",SIGLES!V171)</f>
      </c>
      <c r="O176" s="67">
        <f>IF(SIGLES!W171=0,"",SIGLES!W171)</f>
      </c>
      <c r="P176" s="65">
        <f>IF(SIGLES!X171=0,"",SIGLES!X171)</f>
      </c>
      <c r="Q176">
        <f>IF(B176="","",VLOOKUP(B176,Feuil1!$A$2:$E$1311,2,FALSE))</f>
      </c>
      <c r="R176" s="12">
        <f>IF(C176="","",VLOOKUP(C176,Feuil1!$B$2:$E$1311,2,FALSE))</f>
      </c>
      <c r="S176" s="12">
        <f>IF(C176="","",VLOOKUP(C176,Feuil1!$B$2:$E$1311,4,FALSE))</f>
      </c>
      <c r="T176" s="12">
        <f>IF(C176="","",VLOOKUP(C176,Feuil1!$B$2:$E$1311,3,FALSE))</f>
      </c>
      <c r="U176" s="32">
        <f t="shared" si="8"/>
      </c>
      <c r="V176" s="32">
        <f t="shared" si="9"/>
      </c>
      <c r="W176" s="32">
        <f t="shared" si="10"/>
      </c>
      <c r="X176" s="32">
        <f t="shared" si="11"/>
      </c>
    </row>
    <row r="177" spans="1:24" ht="15.75">
      <c r="A177" s="46">
        <f>IF(SIGLES!A172=0,"",SIGLES!A172)</f>
      </c>
      <c r="B177" s="46">
        <f>IF(SIGLES!B172=0,"",SIGLES!B172)</f>
      </c>
      <c r="C177" s="62">
        <f>IF(SIGLES!C172=0,"",SIGLES!C172)</f>
      </c>
      <c r="D177" s="63">
        <f>IF(SIGLES!F172=0,"",SIGLES!F172)</f>
      </c>
      <c r="E177" s="64">
        <f>IF(SIGLES!G172=0,"",SIGLES!G172)</f>
      </c>
      <c r="F177" s="65">
        <f>IF(SIGLES!J172=0,"",SIGLES!J172)</f>
      </c>
      <c r="G177" s="48">
        <f>IF(SIGLES!M172=0,"",SIGLES!M172)</f>
      </c>
      <c r="H177" s="63">
        <f>IF(SIGLES!O172=0,"",SIGLES!O172)</f>
      </c>
      <c r="I177" s="66">
        <f>IF(SIGLES!P172=0,"",SIGLES!P172)</f>
      </c>
      <c r="J177" s="63">
        <f>IF(SIGLES!R172=0,"",SIGLES!R172)</f>
      </c>
      <c r="K177" s="66">
        <f>IF(SIGLES!S172=0,"",SIGLES!S172)</f>
      </c>
      <c r="L177" s="63">
        <f>IF(SIGLES!T172=0,"",SIGLES!T172)</f>
      </c>
      <c r="M177" s="64">
        <f>IF(SIGLES!U172=0,"",SIGLES!U172)</f>
      </c>
      <c r="N177" s="64">
        <f>IF(SIGLES!V172=0,"",SIGLES!V172)</f>
      </c>
      <c r="O177" s="67">
        <f>IF(SIGLES!W172=0,"",SIGLES!W172)</f>
      </c>
      <c r="P177" s="65">
        <f>IF(SIGLES!X172=0,"",SIGLES!X172)</f>
      </c>
      <c r="Q177">
        <f>IF(B177="","",VLOOKUP(B177,Feuil1!$A$2:$E$1311,2,FALSE))</f>
      </c>
      <c r="R177" s="12">
        <f>IF(C177="","",VLOOKUP(C177,Feuil1!$B$2:$E$1311,2,FALSE))</f>
      </c>
      <c r="S177" s="12">
        <f>IF(C177="","",VLOOKUP(C177,Feuil1!$B$2:$E$1311,4,FALSE))</f>
      </c>
      <c r="T177" s="12">
        <f>IF(C177="","",VLOOKUP(C177,Feuil1!$B$2:$E$1311,3,FALSE))</f>
      </c>
      <c r="U177" s="32">
        <f t="shared" si="8"/>
      </c>
      <c r="V177" s="32">
        <f t="shared" si="9"/>
      </c>
      <c r="W177" s="32">
        <f t="shared" si="10"/>
      </c>
      <c r="X177" s="32">
        <f t="shared" si="11"/>
      </c>
    </row>
    <row r="178" spans="1:24" ht="15.75">
      <c r="A178" s="46">
        <f>IF(SIGLES!A173=0,"",SIGLES!A173)</f>
      </c>
      <c r="B178" s="46">
        <f>IF(SIGLES!B173=0,"",SIGLES!B173)</f>
      </c>
      <c r="C178" s="62">
        <f>IF(SIGLES!C173=0,"",SIGLES!C173)</f>
      </c>
      <c r="D178" s="63">
        <f>IF(SIGLES!F173=0,"",SIGLES!F173)</f>
      </c>
      <c r="E178" s="64">
        <f>IF(SIGLES!G173=0,"",SIGLES!G173)</f>
      </c>
      <c r="F178" s="65">
        <f>IF(SIGLES!J173=0,"",SIGLES!J173)</f>
      </c>
      <c r="G178" s="48">
        <f>IF(SIGLES!M173=0,"",SIGLES!M173)</f>
      </c>
      <c r="H178" s="63">
        <f>IF(SIGLES!O173=0,"",SIGLES!O173)</f>
      </c>
      <c r="I178" s="66">
        <f>IF(SIGLES!P173=0,"",SIGLES!P173)</f>
      </c>
      <c r="J178" s="63">
        <f>IF(SIGLES!R173=0,"",SIGLES!R173)</f>
      </c>
      <c r="K178" s="66">
        <f>IF(SIGLES!S173=0,"",SIGLES!S173)</f>
      </c>
      <c r="L178" s="63">
        <f>IF(SIGLES!T173=0,"",SIGLES!T173)</f>
      </c>
      <c r="M178" s="64">
        <f>IF(SIGLES!U173=0,"",SIGLES!U173)</f>
      </c>
      <c r="N178" s="64">
        <f>IF(SIGLES!V173=0,"",SIGLES!V173)</f>
      </c>
      <c r="O178" s="67">
        <f>IF(SIGLES!W173=0,"",SIGLES!W173)</f>
      </c>
      <c r="P178" s="65">
        <f>IF(SIGLES!X173=0,"",SIGLES!X173)</f>
      </c>
      <c r="Q178">
        <f>IF(B178="","",VLOOKUP(B178,Feuil1!$A$2:$E$1311,2,FALSE))</f>
      </c>
      <c r="R178" s="12">
        <f>IF(C178="","",VLOOKUP(C178,Feuil1!$B$2:$E$1311,2,FALSE))</f>
      </c>
      <c r="S178" s="12">
        <f>IF(C178="","",VLOOKUP(C178,Feuil1!$B$2:$E$1311,4,FALSE))</f>
      </c>
      <c r="T178" s="12">
        <f>IF(C178="","",VLOOKUP(C178,Feuil1!$B$2:$E$1311,3,FALSE))</f>
      </c>
      <c r="U178" s="32">
        <f t="shared" si="8"/>
      </c>
      <c r="V178" s="32">
        <f t="shared" si="9"/>
      </c>
      <c r="W178" s="32">
        <f t="shared" si="10"/>
      </c>
      <c r="X178" s="32">
        <f t="shared" si="11"/>
      </c>
    </row>
    <row r="179" spans="1:24" ht="15.75">
      <c r="A179" s="46">
        <f>IF(SIGLES!A174=0,"",SIGLES!A174)</f>
      </c>
      <c r="B179" s="46">
        <f>IF(SIGLES!B174=0,"",SIGLES!B174)</f>
      </c>
      <c r="C179" s="62">
        <f>IF(SIGLES!C174=0,"",SIGLES!C174)</f>
      </c>
      <c r="D179" s="63">
        <f>IF(SIGLES!F174=0,"",SIGLES!F174)</f>
      </c>
      <c r="E179" s="64">
        <f>IF(SIGLES!G174=0,"",SIGLES!G174)</f>
      </c>
      <c r="F179" s="65">
        <f>IF(SIGLES!J174=0,"",SIGLES!J174)</f>
      </c>
      <c r="G179" s="48">
        <f>IF(SIGLES!M174=0,"",SIGLES!M174)</f>
      </c>
      <c r="H179" s="63">
        <f>IF(SIGLES!O174=0,"",SIGLES!O174)</f>
      </c>
      <c r="I179" s="66">
        <f>IF(SIGLES!P174=0,"",SIGLES!P174)</f>
      </c>
      <c r="J179" s="63">
        <f>IF(SIGLES!R174=0,"",SIGLES!R174)</f>
      </c>
      <c r="K179" s="66">
        <f>IF(SIGLES!S174=0,"",SIGLES!S174)</f>
      </c>
      <c r="L179" s="63">
        <f>IF(SIGLES!T174=0,"",SIGLES!T174)</f>
      </c>
      <c r="M179" s="64">
        <f>IF(SIGLES!U174=0,"",SIGLES!U174)</f>
      </c>
      <c r="N179" s="64">
        <f>IF(SIGLES!V174=0,"",SIGLES!V174)</f>
      </c>
      <c r="O179" s="67">
        <f>IF(SIGLES!W174=0,"",SIGLES!W174)</f>
      </c>
      <c r="P179" s="65">
        <f>IF(SIGLES!X174=0,"",SIGLES!X174)</f>
      </c>
      <c r="Q179">
        <f>IF(B179="","",VLOOKUP(B179,Feuil1!$A$2:$E$1311,2,FALSE))</f>
      </c>
      <c r="R179" s="12">
        <f>IF(C179="","",VLOOKUP(C179,Feuil1!$B$2:$E$1311,2,FALSE))</f>
      </c>
      <c r="S179" s="12">
        <f>IF(C179="","",VLOOKUP(C179,Feuil1!$B$2:$E$1311,4,FALSE))</f>
      </c>
      <c r="T179" s="12">
        <f>IF(C179="","",VLOOKUP(C179,Feuil1!$B$2:$E$1311,3,FALSE))</f>
      </c>
      <c r="U179" s="32">
        <f t="shared" si="8"/>
      </c>
      <c r="V179" s="32">
        <f t="shared" si="9"/>
      </c>
      <c r="W179" s="32">
        <f t="shared" si="10"/>
      </c>
      <c r="X179" s="32">
        <f t="shared" si="11"/>
      </c>
    </row>
    <row r="180" spans="1:24" ht="15.75">
      <c r="A180" s="46">
        <f>IF(SIGLES!A175=0,"",SIGLES!A175)</f>
      </c>
      <c r="B180" s="46">
        <f>IF(SIGLES!B175=0,"",SIGLES!B175)</f>
      </c>
      <c r="C180" s="62">
        <f>IF(SIGLES!C175=0,"",SIGLES!C175)</f>
      </c>
      <c r="D180" s="63">
        <f>IF(SIGLES!F175=0,"",SIGLES!F175)</f>
      </c>
      <c r="E180" s="64">
        <f>IF(SIGLES!G175=0,"",SIGLES!G175)</f>
      </c>
      <c r="F180" s="65">
        <f>IF(SIGLES!J175=0,"",SIGLES!J175)</f>
      </c>
      <c r="G180" s="48">
        <f>IF(SIGLES!M175=0,"",SIGLES!M175)</f>
      </c>
      <c r="H180" s="63">
        <f>IF(SIGLES!O175=0,"",SIGLES!O175)</f>
      </c>
      <c r="I180" s="66">
        <f>IF(SIGLES!P175=0,"",SIGLES!P175)</f>
      </c>
      <c r="J180" s="63">
        <f>IF(SIGLES!R175=0,"",SIGLES!R175)</f>
      </c>
      <c r="K180" s="66">
        <f>IF(SIGLES!S175=0,"",SIGLES!S175)</f>
      </c>
      <c r="L180" s="63">
        <f>IF(SIGLES!T175=0,"",SIGLES!T175)</f>
      </c>
      <c r="M180" s="64">
        <f>IF(SIGLES!U175=0,"",SIGLES!U175)</f>
      </c>
      <c r="N180" s="64">
        <f>IF(SIGLES!V175=0,"",SIGLES!V175)</f>
      </c>
      <c r="O180" s="67">
        <f>IF(SIGLES!W175=0,"",SIGLES!W175)</f>
      </c>
      <c r="P180" s="65">
        <f>IF(SIGLES!X175=0,"",SIGLES!X175)</f>
      </c>
      <c r="Q180">
        <f>IF(B180="","",VLOOKUP(B180,Feuil1!$A$2:$E$1311,2,FALSE))</f>
      </c>
      <c r="R180" s="12">
        <f>IF(C180="","",VLOOKUP(C180,Feuil1!$B$2:$E$1311,2,FALSE))</f>
      </c>
      <c r="S180" s="12">
        <f>IF(C180="","",VLOOKUP(C180,Feuil1!$B$2:$E$1311,4,FALSE))</f>
      </c>
      <c r="T180" s="12">
        <f>IF(C180="","",VLOOKUP(C180,Feuil1!$B$2:$E$1311,3,FALSE))</f>
      </c>
      <c r="U180" s="32">
        <f t="shared" si="8"/>
      </c>
      <c r="V180" s="32">
        <f t="shared" si="9"/>
      </c>
      <c r="W180" s="32">
        <f t="shared" si="10"/>
      </c>
      <c r="X180" s="32">
        <f t="shared" si="11"/>
      </c>
    </row>
    <row r="181" spans="1:24" ht="15.75">
      <c r="A181" s="46">
        <f>IF(SIGLES!A176=0,"",SIGLES!A176)</f>
      </c>
      <c r="B181" s="46">
        <f>IF(SIGLES!B176=0,"",SIGLES!B176)</f>
      </c>
      <c r="C181" s="62">
        <f>IF(SIGLES!C176=0,"",SIGLES!C176)</f>
      </c>
      <c r="D181" s="63">
        <f>IF(SIGLES!F176=0,"",SIGLES!F176)</f>
      </c>
      <c r="E181" s="64">
        <f>IF(SIGLES!G176=0,"",SIGLES!G176)</f>
      </c>
      <c r="F181" s="65">
        <f>IF(SIGLES!J176=0,"",SIGLES!J176)</f>
      </c>
      <c r="G181" s="48">
        <f>IF(SIGLES!M176=0,"",SIGLES!M176)</f>
      </c>
      <c r="H181" s="63">
        <f>IF(SIGLES!O176=0,"",SIGLES!O176)</f>
      </c>
      <c r="I181" s="66">
        <f>IF(SIGLES!P176=0,"",SIGLES!P176)</f>
      </c>
      <c r="J181" s="63">
        <f>IF(SIGLES!R176=0,"",SIGLES!R176)</f>
      </c>
      <c r="K181" s="66">
        <f>IF(SIGLES!S176=0,"",SIGLES!S176)</f>
      </c>
      <c r="L181" s="63">
        <f>IF(SIGLES!T176=0,"",SIGLES!T176)</f>
      </c>
      <c r="M181" s="64">
        <f>IF(SIGLES!U176=0,"",SIGLES!U176)</f>
      </c>
      <c r="N181" s="64">
        <f>IF(SIGLES!V176=0,"",SIGLES!V176)</f>
      </c>
      <c r="O181" s="67">
        <f>IF(SIGLES!W176=0,"",SIGLES!W176)</f>
      </c>
      <c r="P181" s="65">
        <f>IF(SIGLES!X176=0,"",SIGLES!X176)</f>
      </c>
      <c r="Q181">
        <f>IF(B181="","",VLOOKUP(B181,Feuil1!$A$2:$E$1311,2,FALSE))</f>
      </c>
      <c r="R181" s="12">
        <f>IF(C181="","",VLOOKUP(C181,Feuil1!$B$2:$E$1311,2,FALSE))</f>
      </c>
      <c r="S181" s="12">
        <f>IF(C181="","",VLOOKUP(C181,Feuil1!$B$2:$E$1311,4,FALSE))</f>
      </c>
      <c r="T181" s="12">
        <f>IF(C181="","",VLOOKUP(C181,Feuil1!$B$2:$E$1311,3,FALSE))</f>
      </c>
      <c r="U181" s="32">
        <f t="shared" si="8"/>
      </c>
      <c r="V181" s="32">
        <f t="shared" si="9"/>
      </c>
      <c r="W181" s="32">
        <f t="shared" si="10"/>
      </c>
      <c r="X181" s="32">
        <f t="shared" si="11"/>
      </c>
    </row>
    <row r="182" spans="1:24" ht="15.75">
      <c r="A182" s="46">
        <f>IF(SIGLES!A177=0,"",SIGLES!A177)</f>
      </c>
      <c r="B182" s="46">
        <f>IF(SIGLES!B177=0,"",SIGLES!B177)</f>
      </c>
      <c r="C182" s="62">
        <f>IF(SIGLES!C177=0,"",SIGLES!C177)</f>
      </c>
      <c r="D182" s="63">
        <f>IF(SIGLES!F177=0,"",SIGLES!F177)</f>
      </c>
      <c r="E182" s="64">
        <f>IF(SIGLES!G177=0,"",SIGLES!G177)</f>
      </c>
      <c r="F182" s="65">
        <f>IF(SIGLES!J177=0,"",SIGLES!J177)</f>
      </c>
      <c r="G182" s="48">
        <f>IF(SIGLES!M177=0,"",SIGLES!M177)</f>
      </c>
      <c r="H182" s="63">
        <f>IF(SIGLES!O177=0,"",SIGLES!O177)</f>
      </c>
      <c r="I182" s="66">
        <f>IF(SIGLES!P177=0,"",SIGLES!P177)</f>
      </c>
      <c r="J182" s="63">
        <f>IF(SIGLES!R177=0,"",SIGLES!R177)</f>
      </c>
      <c r="K182" s="66">
        <f>IF(SIGLES!S177=0,"",SIGLES!S177)</f>
      </c>
      <c r="L182" s="63">
        <f>IF(SIGLES!T177=0,"",SIGLES!T177)</f>
      </c>
      <c r="M182" s="64">
        <f>IF(SIGLES!U177=0,"",SIGLES!U177)</f>
      </c>
      <c r="N182" s="64">
        <f>IF(SIGLES!V177=0,"",SIGLES!V177)</f>
      </c>
      <c r="O182" s="67">
        <f>IF(SIGLES!W177=0,"",SIGLES!W177)</f>
      </c>
      <c r="P182" s="65">
        <f>IF(SIGLES!X177=0,"",SIGLES!X177)</f>
      </c>
      <c r="Q182">
        <f>IF(B182="","",VLOOKUP(B182,Feuil1!$A$2:$E$1311,2,FALSE))</f>
      </c>
      <c r="R182" s="12">
        <f>IF(C182="","",VLOOKUP(C182,Feuil1!$B$2:$E$1311,2,FALSE))</f>
      </c>
      <c r="S182" s="12">
        <f>IF(C182="","",VLOOKUP(C182,Feuil1!$B$2:$E$1311,4,FALSE))</f>
      </c>
      <c r="T182" s="12">
        <f>IF(C182="","",VLOOKUP(C182,Feuil1!$B$2:$E$1311,3,FALSE))</f>
      </c>
      <c r="U182" s="32">
        <f t="shared" si="8"/>
      </c>
      <c r="V182" s="32">
        <f t="shared" si="9"/>
      </c>
      <c r="W182" s="32">
        <f t="shared" si="10"/>
      </c>
      <c r="X182" s="32">
        <f t="shared" si="11"/>
      </c>
    </row>
    <row r="183" spans="1:24" ht="15.75">
      <c r="A183" s="46">
        <f>IF(SIGLES!A178=0,"",SIGLES!A178)</f>
      </c>
      <c r="B183" s="46">
        <f>IF(SIGLES!B178=0,"",SIGLES!B178)</f>
      </c>
      <c r="C183" s="62">
        <f>IF(SIGLES!C178=0,"",SIGLES!C178)</f>
      </c>
      <c r="D183" s="63">
        <f>IF(SIGLES!F178=0,"",SIGLES!F178)</f>
      </c>
      <c r="E183" s="64">
        <f>IF(SIGLES!G178=0,"",SIGLES!G178)</f>
      </c>
      <c r="F183" s="65">
        <f>IF(SIGLES!J178=0,"",SIGLES!J178)</f>
      </c>
      <c r="G183" s="48">
        <f>IF(SIGLES!M178=0,"",SIGLES!M178)</f>
      </c>
      <c r="H183" s="63">
        <f>IF(SIGLES!O178=0,"",SIGLES!O178)</f>
      </c>
      <c r="I183" s="66">
        <f>IF(SIGLES!P178=0,"",SIGLES!P178)</f>
      </c>
      <c r="J183" s="63">
        <f>IF(SIGLES!R178=0,"",SIGLES!R178)</f>
      </c>
      <c r="K183" s="66">
        <f>IF(SIGLES!S178=0,"",SIGLES!S178)</f>
      </c>
      <c r="L183" s="63">
        <f>IF(SIGLES!T178=0,"",SIGLES!T178)</f>
      </c>
      <c r="M183" s="64">
        <f>IF(SIGLES!U178=0,"",SIGLES!U178)</f>
      </c>
      <c r="N183" s="64">
        <f>IF(SIGLES!V178=0,"",SIGLES!V178)</f>
      </c>
      <c r="O183" s="67">
        <f>IF(SIGLES!W178=0,"",SIGLES!W178)</f>
      </c>
      <c r="P183" s="65">
        <f>IF(SIGLES!X178=0,"",SIGLES!X178)</f>
      </c>
      <c r="Q183">
        <f>IF(B183="","",VLOOKUP(B183,Feuil1!$A$2:$E$1311,2,FALSE))</f>
      </c>
      <c r="R183" s="12">
        <f>IF(C183="","",VLOOKUP(C183,Feuil1!$B$2:$E$1311,2,FALSE))</f>
      </c>
      <c r="S183" s="12">
        <f>IF(C183="","",VLOOKUP(C183,Feuil1!$B$2:$E$1311,4,FALSE))</f>
      </c>
      <c r="T183" s="12">
        <f>IF(C183="","",VLOOKUP(C183,Feuil1!$B$2:$E$1311,3,FALSE))</f>
      </c>
      <c r="U183" s="32">
        <f t="shared" si="8"/>
      </c>
      <c r="V183" s="32">
        <f t="shared" si="9"/>
      </c>
      <c r="W183" s="32">
        <f t="shared" si="10"/>
      </c>
      <c r="X183" s="32">
        <f t="shared" si="11"/>
      </c>
    </row>
    <row r="184" spans="1:24" ht="15.75">
      <c r="A184" s="46">
        <f>IF(SIGLES!A179=0,"",SIGLES!A179)</f>
      </c>
      <c r="B184" s="46">
        <f>IF(SIGLES!B179=0,"",SIGLES!B179)</f>
      </c>
      <c r="C184" s="62">
        <f>IF(SIGLES!C179=0,"",SIGLES!C179)</f>
      </c>
      <c r="D184" s="63">
        <f>IF(SIGLES!F179=0,"",SIGLES!F179)</f>
      </c>
      <c r="E184" s="64">
        <f>IF(SIGLES!G179=0,"",SIGLES!G179)</f>
      </c>
      <c r="F184" s="65">
        <f>IF(SIGLES!J179=0,"",SIGLES!J179)</f>
      </c>
      <c r="G184" s="48">
        <f>IF(SIGLES!M179=0,"",SIGLES!M179)</f>
      </c>
      <c r="H184" s="63">
        <f>IF(SIGLES!O179=0,"",SIGLES!O179)</f>
      </c>
      <c r="I184" s="66">
        <f>IF(SIGLES!P179=0,"",SIGLES!P179)</f>
      </c>
      <c r="J184" s="63">
        <f>IF(SIGLES!R179=0,"",SIGLES!R179)</f>
      </c>
      <c r="K184" s="66">
        <f>IF(SIGLES!S179=0,"",SIGLES!S179)</f>
      </c>
      <c r="L184" s="63">
        <f>IF(SIGLES!T179=0,"",SIGLES!T179)</f>
      </c>
      <c r="M184" s="64">
        <f>IF(SIGLES!U179=0,"",SIGLES!U179)</f>
      </c>
      <c r="N184" s="64">
        <f>IF(SIGLES!V179=0,"",SIGLES!V179)</f>
      </c>
      <c r="O184" s="67">
        <f>IF(SIGLES!W179=0,"",SIGLES!W179)</f>
      </c>
      <c r="P184" s="65">
        <f>IF(SIGLES!X179=0,"",SIGLES!X179)</f>
      </c>
      <c r="Q184">
        <f>IF(B184="","",VLOOKUP(B184,Feuil1!$A$2:$E$1311,2,FALSE))</f>
      </c>
      <c r="R184" s="12">
        <f>IF(C184="","",VLOOKUP(C184,Feuil1!$B$2:$E$1311,2,FALSE))</f>
      </c>
      <c r="S184" s="12">
        <f>IF(C184="","",VLOOKUP(C184,Feuil1!$B$2:$E$1311,4,FALSE))</f>
      </c>
      <c r="T184" s="12">
        <f>IF(C184="","",VLOOKUP(C184,Feuil1!$B$2:$E$1311,3,FALSE))</f>
      </c>
      <c r="U184" s="32">
        <f t="shared" si="8"/>
      </c>
      <c r="V184" s="32">
        <f t="shared" si="9"/>
      </c>
      <c r="W184" s="32">
        <f t="shared" si="10"/>
      </c>
      <c r="X184" s="32">
        <f t="shared" si="11"/>
      </c>
    </row>
    <row r="185" spans="1:24" ht="15.75">
      <c r="A185" s="46">
        <f>IF(SIGLES!A180=0,"",SIGLES!A180)</f>
      </c>
      <c r="B185" s="46">
        <f>IF(SIGLES!B180=0,"",SIGLES!B180)</f>
      </c>
      <c r="C185" s="62">
        <f>IF(SIGLES!C180=0,"",SIGLES!C180)</f>
      </c>
      <c r="D185" s="63">
        <f>IF(SIGLES!F180=0,"",SIGLES!F180)</f>
      </c>
      <c r="E185" s="64">
        <f>IF(SIGLES!G180=0,"",SIGLES!G180)</f>
      </c>
      <c r="F185" s="65">
        <f>IF(SIGLES!J180=0,"",SIGLES!J180)</f>
      </c>
      <c r="G185" s="48">
        <f>IF(SIGLES!M180=0,"",SIGLES!M180)</f>
      </c>
      <c r="H185" s="63">
        <f>IF(SIGLES!O180=0,"",SIGLES!O180)</f>
      </c>
      <c r="I185" s="66">
        <f>IF(SIGLES!P180=0,"",SIGLES!P180)</f>
      </c>
      <c r="J185" s="63">
        <f>IF(SIGLES!R180=0,"",SIGLES!R180)</f>
      </c>
      <c r="K185" s="66">
        <f>IF(SIGLES!S180=0,"",SIGLES!S180)</f>
      </c>
      <c r="L185" s="63">
        <f>IF(SIGLES!T180=0,"",SIGLES!T180)</f>
      </c>
      <c r="M185" s="64">
        <f>IF(SIGLES!U180=0,"",SIGLES!U180)</f>
      </c>
      <c r="N185" s="64">
        <f>IF(SIGLES!V180=0,"",SIGLES!V180)</f>
      </c>
      <c r="O185" s="67">
        <f>IF(SIGLES!W180=0,"",SIGLES!W180)</f>
      </c>
      <c r="P185" s="65">
        <f>IF(SIGLES!X180=0,"",SIGLES!X180)</f>
      </c>
      <c r="Q185">
        <f>IF(B185="","",VLOOKUP(B185,Feuil1!$A$2:$E$1311,2,FALSE))</f>
      </c>
      <c r="R185" s="12">
        <f>IF(C185="","",VLOOKUP(C185,Feuil1!$B$2:$E$1311,2,FALSE))</f>
      </c>
      <c r="S185" s="12">
        <f>IF(C185="","",VLOOKUP(C185,Feuil1!$B$2:$E$1311,4,FALSE))</f>
      </c>
      <c r="T185" s="12">
        <f>IF(C185="","",VLOOKUP(C185,Feuil1!$B$2:$E$1311,3,FALSE))</f>
      </c>
      <c r="U185" s="32">
        <f t="shared" si="8"/>
      </c>
      <c r="V185" s="32">
        <f t="shared" si="9"/>
      </c>
      <c r="W185" s="32">
        <f t="shared" si="10"/>
      </c>
      <c r="X185" s="32">
        <f t="shared" si="11"/>
      </c>
    </row>
    <row r="186" spans="1:24" ht="15.75">
      <c r="A186" s="46">
        <f>IF(SIGLES!A181=0,"",SIGLES!A181)</f>
      </c>
      <c r="B186" s="46">
        <f>IF(SIGLES!B181=0,"",SIGLES!B181)</f>
      </c>
      <c r="C186" s="62">
        <f>IF(SIGLES!C181=0,"",SIGLES!C181)</f>
      </c>
      <c r="D186" s="63">
        <f>IF(SIGLES!F181=0,"",SIGLES!F181)</f>
      </c>
      <c r="E186" s="64">
        <f>IF(SIGLES!G181=0,"",SIGLES!G181)</f>
      </c>
      <c r="F186" s="65">
        <f>IF(SIGLES!J181=0,"",SIGLES!J181)</f>
      </c>
      <c r="G186" s="48">
        <f>IF(SIGLES!M181=0,"",SIGLES!M181)</f>
      </c>
      <c r="H186" s="63">
        <f>IF(SIGLES!O181=0,"",SIGLES!O181)</f>
      </c>
      <c r="I186" s="66">
        <f>IF(SIGLES!P181=0,"",SIGLES!P181)</f>
      </c>
      <c r="J186" s="63">
        <f>IF(SIGLES!R181=0,"",SIGLES!R181)</f>
      </c>
      <c r="K186" s="66">
        <f>IF(SIGLES!S181=0,"",SIGLES!S181)</f>
      </c>
      <c r="L186" s="63">
        <f>IF(SIGLES!T181=0,"",SIGLES!T181)</f>
      </c>
      <c r="M186" s="64">
        <f>IF(SIGLES!U181=0,"",SIGLES!U181)</f>
      </c>
      <c r="N186" s="64">
        <f>IF(SIGLES!V181=0,"",SIGLES!V181)</f>
      </c>
      <c r="O186" s="67">
        <f>IF(SIGLES!W181=0,"",SIGLES!W181)</f>
      </c>
      <c r="P186" s="65">
        <f>IF(SIGLES!X181=0,"",SIGLES!X181)</f>
      </c>
      <c r="Q186">
        <f>IF(B186="","",VLOOKUP(B186,Feuil1!$A$2:$E$1311,2,FALSE))</f>
      </c>
      <c r="R186" s="12">
        <f>IF(C186="","",VLOOKUP(C186,Feuil1!$B$2:$E$1311,2,FALSE))</f>
      </c>
      <c r="S186" s="12">
        <f>IF(C186="","",VLOOKUP(C186,Feuil1!$B$2:$E$1311,4,FALSE))</f>
      </c>
      <c r="T186" s="12">
        <f>IF(C186="","",VLOOKUP(C186,Feuil1!$B$2:$E$1311,3,FALSE))</f>
      </c>
      <c r="U186" s="32">
        <f t="shared" si="8"/>
      </c>
      <c r="V186" s="32">
        <f t="shared" si="9"/>
      </c>
      <c r="W186" s="32">
        <f t="shared" si="10"/>
      </c>
      <c r="X186" s="32">
        <f t="shared" si="11"/>
      </c>
    </row>
    <row r="187" spans="1:24" ht="15.75">
      <c r="A187" s="46">
        <f>IF(SIGLES!A182=0,"",SIGLES!A182)</f>
      </c>
      <c r="B187" s="46">
        <f>IF(SIGLES!B182=0,"",SIGLES!B182)</f>
      </c>
      <c r="C187" s="62">
        <f>IF(SIGLES!C182=0,"",SIGLES!C182)</f>
      </c>
      <c r="D187" s="63">
        <f>IF(SIGLES!F182=0,"",SIGLES!F182)</f>
      </c>
      <c r="E187" s="64">
        <f>IF(SIGLES!G182=0,"",SIGLES!G182)</f>
      </c>
      <c r="F187" s="65">
        <f>IF(SIGLES!J182=0,"",SIGLES!J182)</f>
      </c>
      <c r="G187" s="48">
        <f>IF(SIGLES!M182=0,"",SIGLES!M182)</f>
      </c>
      <c r="H187" s="63">
        <f>IF(SIGLES!O182=0,"",SIGLES!O182)</f>
      </c>
      <c r="I187" s="66">
        <f>IF(SIGLES!P182=0,"",SIGLES!P182)</f>
      </c>
      <c r="J187" s="63">
        <f>IF(SIGLES!R182=0,"",SIGLES!R182)</f>
      </c>
      <c r="K187" s="66">
        <f>IF(SIGLES!S182=0,"",SIGLES!S182)</f>
      </c>
      <c r="L187" s="63">
        <f>IF(SIGLES!T182=0,"",SIGLES!T182)</f>
      </c>
      <c r="M187" s="64">
        <f>IF(SIGLES!U182=0,"",SIGLES!U182)</f>
      </c>
      <c r="N187" s="64">
        <f>IF(SIGLES!V182=0,"",SIGLES!V182)</f>
      </c>
      <c r="O187" s="67">
        <f>IF(SIGLES!W182=0,"",SIGLES!W182)</f>
      </c>
      <c r="P187" s="65">
        <f>IF(SIGLES!X182=0,"",SIGLES!X182)</f>
      </c>
      <c r="Q187">
        <f>IF(B187="","",VLOOKUP(B187,Feuil1!$A$2:$E$1311,2,FALSE))</f>
      </c>
      <c r="R187" s="12">
        <f>IF(C187="","",VLOOKUP(C187,Feuil1!$B$2:$E$1311,2,FALSE))</f>
      </c>
      <c r="S187" s="12">
        <f>IF(C187="","",VLOOKUP(C187,Feuil1!$B$2:$E$1311,4,FALSE))</f>
      </c>
      <c r="T187" s="12">
        <f>IF(C187="","",VLOOKUP(C187,Feuil1!$B$2:$E$1311,3,FALSE))</f>
      </c>
      <c r="U187" s="32">
        <f t="shared" si="8"/>
      </c>
      <c r="V187" s="32">
        <f t="shared" si="9"/>
      </c>
      <c r="W187" s="32">
        <f t="shared" si="10"/>
      </c>
      <c r="X187" s="32">
        <f t="shared" si="11"/>
      </c>
    </row>
    <row r="188" spans="1:24" ht="15.75">
      <c r="A188" s="46">
        <f>IF(SIGLES!A183=0,"",SIGLES!A183)</f>
      </c>
      <c r="B188" s="46">
        <f>IF(SIGLES!B183=0,"",SIGLES!B183)</f>
      </c>
      <c r="C188" s="62">
        <f>IF(SIGLES!C183=0,"",SIGLES!C183)</f>
      </c>
      <c r="D188" s="63">
        <f>IF(SIGLES!F183=0,"",SIGLES!F183)</f>
      </c>
      <c r="E188" s="64">
        <f>IF(SIGLES!G183=0,"",SIGLES!G183)</f>
      </c>
      <c r="F188" s="65">
        <f>IF(SIGLES!J183=0,"",SIGLES!J183)</f>
      </c>
      <c r="G188" s="48">
        <f>IF(SIGLES!M183=0,"",SIGLES!M183)</f>
      </c>
      <c r="H188" s="63">
        <f>IF(SIGLES!O183=0,"",SIGLES!O183)</f>
      </c>
      <c r="I188" s="66">
        <f>IF(SIGLES!P183=0,"",SIGLES!P183)</f>
      </c>
      <c r="J188" s="63">
        <f>IF(SIGLES!R183=0,"",SIGLES!R183)</f>
      </c>
      <c r="K188" s="66">
        <f>IF(SIGLES!S183=0,"",SIGLES!S183)</f>
      </c>
      <c r="L188" s="63">
        <f>IF(SIGLES!T183=0,"",SIGLES!T183)</f>
      </c>
      <c r="M188" s="64">
        <f>IF(SIGLES!U183=0,"",SIGLES!U183)</f>
      </c>
      <c r="N188" s="64">
        <f>IF(SIGLES!V183=0,"",SIGLES!V183)</f>
      </c>
      <c r="O188" s="67">
        <f>IF(SIGLES!W183=0,"",SIGLES!W183)</f>
      </c>
      <c r="P188" s="65">
        <f>IF(SIGLES!X183=0,"",SIGLES!X183)</f>
      </c>
      <c r="Q188">
        <f>IF(B188="","",VLOOKUP(B188,Feuil1!$A$2:$E$1311,2,FALSE))</f>
      </c>
      <c r="R188" s="12">
        <f>IF(C188="","",VLOOKUP(C188,Feuil1!$B$2:$E$1311,2,FALSE))</f>
      </c>
      <c r="S188" s="12">
        <f>IF(C188="","",VLOOKUP(C188,Feuil1!$B$2:$E$1311,4,FALSE))</f>
      </c>
      <c r="T188" s="12">
        <f>IF(C188="","",VLOOKUP(C188,Feuil1!$B$2:$E$1311,3,FALSE))</f>
      </c>
      <c r="U188" s="32">
        <f t="shared" si="8"/>
      </c>
      <c r="V188" s="32">
        <f t="shared" si="9"/>
      </c>
      <c r="W188" s="32">
        <f t="shared" si="10"/>
      </c>
      <c r="X188" s="32">
        <f t="shared" si="11"/>
      </c>
    </row>
    <row r="189" spans="1:24" ht="15.75">
      <c r="A189" s="46">
        <f>IF(SIGLES!A184=0,"",SIGLES!A184)</f>
      </c>
      <c r="B189" s="46">
        <f>IF(SIGLES!B184=0,"",SIGLES!B184)</f>
      </c>
      <c r="C189" s="62">
        <f>IF(SIGLES!C184=0,"",SIGLES!C184)</f>
      </c>
      <c r="D189" s="63">
        <f>IF(SIGLES!F184=0,"",SIGLES!F184)</f>
      </c>
      <c r="E189" s="64">
        <f>IF(SIGLES!G184=0,"",SIGLES!G184)</f>
      </c>
      <c r="F189" s="65">
        <f>IF(SIGLES!J184=0,"",SIGLES!J184)</f>
      </c>
      <c r="G189" s="48">
        <f>IF(SIGLES!M184=0,"",SIGLES!M184)</f>
      </c>
      <c r="H189" s="63">
        <f>IF(SIGLES!O184=0,"",SIGLES!O184)</f>
      </c>
      <c r="I189" s="66">
        <f>IF(SIGLES!P184=0,"",SIGLES!P184)</f>
      </c>
      <c r="J189" s="63">
        <f>IF(SIGLES!R184=0,"",SIGLES!R184)</f>
      </c>
      <c r="K189" s="66">
        <f>IF(SIGLES!S184=0,"",SIGLES!S184)</f>
      </c>
      <c r="L189" s="63">
        <f>IF(SIGLES!T184=0,"",SIGLES!T184)</f>
      </c>
      <c r="M189" s="64">
        <f>IF(SIGLES!U184=0,"",SIGLES!U184)</f>
      </c>
      <c r="N189" s="64">
        <f>IF(SIGLES!V184=0,"",SIGLES!V184)</f>
      </c>
      <c r="O189" s="67">
        <f>IF(SIGLES!W184=0,"",SIGLES!W184)</f>
      </c>
      <c r="P189" s="65">
        <f>IF(SIGLES!X184=0,"",SIGLES!X184)</f>
      </c>
      <c r="Q189">
        <f>IF(B189="","",VLOOKUP(B189,Feuil1!$A$2:$E$1311,2,FALSE))</f>
      </c>
      <c r="R189" s="12">
        <f>IF(C189="","",VLOOKUP(C189,Feuil1!$B$2:$E$1311,2,FALSE))</f>
      </c>
      <c r="S189" s="12">
        <f>IF(C189="","",VLOOKUP(C189,Feuil1!$B$2:$E$1311,4,FALSE))</f>
      </c>
      <c r="T189" s="12">
        <f>IF(C189="","",VLOOKUP(C189,Feuil1!$B$2:$E$1311,3,FALSE))</f>
      </c>
      <c r="U189" s="32">
        <f t="shared" si="8"/>
      </c>
      <c r="V189" s="32">
        <f t="shared" si="9"/>
      </c>
      <c r="W189" s="32">
        <f t="shared" si="10"/>
      </c>
      <c r="X189" s="32">
        <f t="shared" si="11"/>
      </c>
    </row>
    <row r="190" spans="1:24" ht="15.75">
      <c r="A190" s="46">
        <f>IF(SIGLES!A185=0,"",SIGLES!A185)</f>
      </c>
      <c r="B190" s="46">
        <f>IF(SIGLES!B185=0,"",SIGLES!B185)</f>
      </c>
      <c r="C190" s="62">
        <f>IF(SIGLES!C185=0,"",SIGLES!C185)</f>
      </c>
      <c r="D190" s="63">
        <f>IF(SIGLES!F185=0,"",SIGLES!F185)</f>
      </c>
      <c r="E190" s="64">
        <f>IF(SIGLES!G185=0,"",SIGLES!G185)</f>
      </c>
      <c r="F190" s="65">
        <f>IF(SIGLES!J185=0,"",SIGLES!J185)</f>
      </c>
      <c r="G190" s="48">
        <f>IF(SIGLES!M185=0,"",SIGLES!M185)</f>
      </c>
      <c r="H190" s="63">
        <f>IF(SIGLES!O185=0,"",SIGLES!O185)</f>
      </c>
      <c r="I190" s="66">
        <f>IF(SIGLES!P185=0,"",SIGLES!P185)</f>
      </c>
      <c r="J190" s="63">
        <f>IF(SIGLES!R185=0,"",SIGLES!R185)</f>
      </c>
      <c r="K190" s="66">
        <f>IF(SIGLES!S185=0,"",SIGLES!S185)</f>
      </c>
      <c r="L190" s="63">
        <f>IF(SIGLES!T185=0,"",SIGLES!T185)</f>
      </c>
      <c r="M190" s="64">
        <f>IF(SIGLES!U185=0,"",SIGLES!U185)</f>
      </c>
      <c r="N190" s="64">
        <f>IF(SIGLES!V185=0,"",SIGLES!V185)</f>
      </c>
      <c r="O190" s="67">
        <f>IF(SIGLES!W185=0,"",SIGLES!W185)</f>
      </c>
      <c r="P190" s="65">
        <f>IF(SIGLES!X185=0,"",SIGLES!X185)</f>
      </c>
      <c r="Q190">
        <f>IF(B190="","",VLOOKUP(B190,Feuil1!$A$2:$E$1311,2,FALSE))</f>
      </c>
      <c r="R190" s="12">
        <f>IF(C190="","",VLOOKUP(C190,Feuil1!$B$2:$E$1311,2,FALSE))</f>
      </c>
      <c r="S190" s="12">
        <f>IF(C190="","",VLOOKUP(C190,Feuil1!$B$2:$E$1311,4,FALSE))</f>
      </c>
      <c r="T190" s="12">
        <f>IF(C190="","",VLOOKUP(C190,Feuil1!$B$2:$E$1311,3,FALSE))</f>
      </c>
      <c r="U190" s="32">
        <f t="shared" si="8"/>
      </c>
      <c r="V190" s="32">
        <f t="shared" si="9"/>
      </c>
      <c r="W190" s="32">
        <f t="shared" si="10"/>
      </c>
      <c r="X190" s="32">
        <f t="shared" si="11"/>
      </c>
    </row>
    <row r="191" spans="1:24" ht="15.75">
      <c r="A191" s="46">
        <f>IF(SIGLES!A186=0,"",SIGLES!A186)</f>
      </c>
      <c r="B191" s="46">
        <f>IF(SIGLES!B186=0,"",SIGLES!B186)</f>
      </c>
      <c r="C191" s="62">
        <f>IF(SIGLES!C186=0,"",SIGLES!C186)</f>
      </c>
      <c r="D191" s="63">
        <f>IF(SIGLES!F186=0,"",SIGLES!F186)</f>
      </c>
      <c r="E191" s="64">
        <f>IF(SIGLES!G186=0,"",SIGLES!G186)</f>
      </c>
      <c r="F191" s="65">
        <f>IF(SIGLES!J186=0,"",SIGLES!J186)</f>
      </c>
      <c r="G191" s="48">
        <f>IF(SIGLES!M186=0,"",SIGLES!M186)</f>
      </c>
      <c r="H191" s="63">
        <f>IF(SIGLES!O186=0,"",SIGLES!O186)</f>
      </c>
      <c r="I191" s="66">
        <f>IF(SIGLES!P186=0,"",SIGLES!P186)</f>
      </c>
      <c r="J191" s="63">
        <f>IF(SIGLES!R186=0,"",SIGLES!R186)</f>
      </c>
      <c r="K191" s="66">
        <f>IF(SIGLES!S186=0,"",SIGLES!S186)</f>
      </c>
      <c r="L191" s="63">
        <f>IF(SIGLES!T186=0,"",SIGLES!T186)</f>
      </c>
      <c r="M191" s="64">
        <f>IF(SIGLES!U186=0,"",SIGLES!U186)</f>
      </c>
      <c r="N191" s="64">
        <f>IF(SIGLES!V186=0,"",SIGLES!V186)</f>
      </c>
      <c r="O191" s="67">
        <f>IF(SIGLES!W186=0,"",SIGLES!W186)</f>
      </c>
      <c r="P191" s="65">
        <f>IF(SIGLES!X186=0,"",SIGLES!X186)</f>
      </c>
      <c r="Q191">
        <f>IF(B191="","",VLOOKUP(B191,Feuil1!$A$2:$E$1311,2,FALSE))</f>
      </c>
      <c r="R191" s="12">
        <f>IF(C191="","",VLOOKUP(C191,Feuil1!$B$2:$E$1311,2,FALSE))</f>
      </c>
      <c r="S191" s="12">
        <f>IF(C191="","",VLOOKUP(C191,Feuil1!$B$2:$E$1311,4,FALSE))</f>
      </c>
      <c r="T191" s="12">
        <f>IF(C191="","",VLOOKUP(C191,Feuil1!$B$2:$E$1311,3,FALSE))</f>
      </c>
      <c r="U191" s="32">
        <f t="shared" si="8"/>
      </c>
      <c r="V191" s="32">
        <f t="shared" si="9"/>
      </c>
      <c r="W191" s="32">
        <f t="shared" si="10"/>
      </c>
      <c r="X191" s="32">
        <f t="shared" si="11"/>
      </c>
    </row>
    <row r="192" spans="1:24" ht="15.75">
      <c r="A192" s="46">
        <f>IF(SIGLES!A187=0,"",SIGLES!A187)</f>
      </c>
      <c r="B192" s="46">
        <f>IF(SIGLES!B187=0,"",SIGLES!B187)</f>
      </c>
      <c r="C192" s="62">
        <f>IF(SIGLES!C187=0,"",SIGLES!C187)</f>
      </c>
      <c r="D192" s="63">
        <f>IF(SIGLES!F187=0,"",SIGLES!F187)</f>
      </c>
      <c r="E192" s="64">
        <f>IF(SIGLES!G187=0,"",SIGLES!G187)</f>
      </c>
      <c r="F192" s="65">
        <f>IF(SIGLES!J187=0,"",SIGLES!J187)</f>
      </c>
      <c r="G192" s="48">
        <f>IF(SIGLES!M187=0,"",SIGLES!M187)</f>
      </c>
      <c r="H192" s="63">
        <f>IF(SIGLES!O187=0,"",SIGLES!O187)</f>
      </c>
      <c r="I192" s="66">
        <f>IF(SIGLES!P187=0,"",SIGLES!P187)</f>
      </c>
      <c r="J192" s="63">
        <f>IF(SIGLES!R187=0,"",SIGLES!R187)</f>
      </c>
      <c r="K192" s="66">
        <f>IF(SIGLES!S187=0,"",SIGLES!S187)</f>
      </c>
      <c r="L192" s="63">
        <f>IF(SIGLES!T187=0,"",SIGLES!T187)</f>
      </c>
      <c r="M192" s="64">
        <f>IF(SIGLES!U187=0,"",SIGLES!U187)</f>
      </c>
      <c r="N192" s="64">
        <f>IF(SIGLES!V187=0,"",SIGLES!V187)</f>
      </c>
      <c r="O192" s="67">
        <f>IF(SIGLES!W187=0,"",SIGLES!W187)</f>
      </c>
      <c r="P192" s="65">
        <f>IF(SIGLES!X187=0,"",SIGLES!X187)</f>
      </c>
      <c r="Q192">
        <f>IF(B192="","",VLOOKUP(B192,Feuil1!$A$2:$E$1311,2,FALSE))</f>
      </c>
      <c r="R192" s="12">
        <f>IF(C192="","",VLOOKUP(C192,Feuil1!$B$2:$E$1311,2,FALSE))</f>
      </c>
      <c r="S192" s="12">
        <f>IF(C192="","",VLOOKUP(C192,Feuil1!$B$2:$E$1311,4,FALSE))</f>
      </c>
      <c r="T192" s="12">
        <f>IF(C192="","",VLOOKUP(C192,Feuil1!$B$2:$E$1311,3,FALSE))</f>
      </c>
      <c r="U192" s="32">
        <f t="shared" si="8"/>
      </c>
      <c r="V192" s="32">
        <f t="shared" si="9"/>
      </c>
      <c r="W192" s="32">
        <f t="shared" si="10"/>
      </c>
      <c r="X192" s="32">
        <f t="shared" si="11"/>
      </c>
    </row>
    <row r="193" spans="1:24" ht="15.75">
      <c r="A193" s="46">
        <f>IF(SIGLES!A188=0,"",SIGLES!A188)</f>
      </c>
      <c r="B193" s="46">
        <f>IF(SIGLES!B188=0,"",SIGLES!B188)</f>
      </c>
      <c r="C193" s="62">
        <f>IF(SIGLES!C188=0,"",SIGLES!C188)</f>
      </c>
      <c r="D193" s="63">
        <f>IF(SIGLES!F188=0,"",SIGLES!F188)</f>
      </c>
      <c r="E193" s="64">
        <f>IF(SIGLES!G188=0,"",SIGLES!G188)</f>
      </c>
      <c r="F193" s="65">
        <f>IF(SIGLES!J188=0,"",SIGLES!J188)</f>
      </c>
      <c r="G193" s="48">
        <f>IF(SIGLES!M188=0,"",SIGLES!M188)</f>
      </c>
      <c r="H193" s="63">
        <f>IF(SIGLES!O188=0,"",SIGLES!O188)</f>
      </c>
      <c r="I193" s="66">
        <f>IF(SIGLES!P188=0,"",SIGLES!P188)</f>
      </c>
      <c r="J193" s="63">
        <f>IF(SIGLES!R188=0,"",SIGLES!R188)</f>
      </c>
      <c r="K193" s="66">
        <f>IF(SIGLES!S188=0,"",SIGLES!S188)</f>
      </c>
      <c r="L193" s="63">
        <f>IF(SIGLES!T188=0,"",SIGLES!T188)</f>
      </c>
      <c r="M193" s="64">
        <f>IF(SIGLES!U188=0,"",SIGLES!U188)</f>
      </c>
      <c r="N193" s="64">
        <f>IF(SIGLES!V188=0,"",SIGLES!V188)</f>
      </c>
      <c r="O193" s="67">
        <f>IF(SIGLES!W188=0,"",SIGLES!W188)</f>
      </c>
      <c r="P193" s="65">
        <f>IF(SIGLES!X188=0,"",SIGLES!X188)</f>
      </c>
      <c r="Q193">
        <f>IF(B193="","",VLOOKUP(B193,Feuil1!$A$2:$E$1311,2,FALSE))</f>
      </c>
      <c r="R193" s="12">
        <f>IF(C193="","",VLOOKUP(C193,Feuil1!$B$2:$E$1311,2,FALSE))</f>
      </c>
      <c r="S193" s="12">
        <f>IF(C193="","",VLOOKUP(C193,Feuil1!$B$2:$E$1311,4,FALSE))</f>
      </c>
      <c r="T193" s="12">
        <f>IF(C193="","",VLOOKUP(C193,Feuil1!$B$2:$E$1311,3,FALSE))</f>
      </c>
      <c r="U193" s="32">
        <f t="shared" si="8"/>
      </c>
      <c r="V193" s="32">
        <f t="shared" si="9"/>
      </c>
      <c r="W193" s="32">
        <f t="shared" si="10"/>
      </c>
      <c r="X193" s="32">
        <f t="shared" si="11"/>
      </c>
    </row>
    <row r="194" spans="1:24" ht="15.75">
      <c r="A194" s="46">
        <f>IF(SIGLES!A189=0,"",SIGLES!A189)</f>
      </c>
      <c r="B194" s="46">
        <f>IF(SIGLES!B189=0,"",SIGLES!B189)</f>
      </c>
      <c r="C194" s="62">
        <f>IF(SIGLES!C189=0,"",SIGLES!C189)</f>
      </c>
      <c r="D194" s="63">
        <f>IF(SIGLES!F189=0,"",SIGLES!F189)</f>
      </c>
      <c r="E194" s="64">
        <f>IF(SIGLES!G189=0,"",SIGLES!G189)</f>
      </c>
      <c r="F194" s="65">
        <f>IF(SIGLES!J189=0,"",SIGLES!J189)</f>
      </c>
      <c r="G194" s="48">
        <f>IF(SIGLES!M189=0,"",SIGLES!M189)</f>
      </c>
      <c r="H194" s="63">
        <f>IF(SIGLES!O189=0,"",SIGLES!O189)</f>
      </c>
      <c r="I194" s="66">
        <f>IF(SIGLES!P189=0,"",SIGLES!P189)</f>
      </c>
      <c r="J194" s="63">
        <f>IF(SIGLES!R189=0,"",SIGLES!R189)</f>
      </c>
      <c r="K194" s="66">
        <f>IF(SIGLES!S189=0,"",SIGLES!S189)</f>
      </c>
      <c r="L194" s="63">
        <f>IF(SIGLES!T189=0,"",SIGLES!T189)</f>
      </c>
      <c r="M194" s="64">
        <f>IF(SIGLES!U189=0,"",SIGLES!U189)</f>
      </c>
      <c r="N194" s="64">
        <f>IF(SIGLES!V189=0,"",SIGLES!V189)</f>
      </c>
      <c r="O194" s="67">
        <f>IF(SIGLES!W189=0,"",SIGLES!W189)</f>
      </c>
      <c r="P194" s="65">
        <f>IF(SIGLES!X189=0,"",SIGLES!X189)</f>
      </c>
      <c r="Q194">
        <f>IF(B194="","",VLOOKUP(B194,Feuil1!$A$2:$E$1311,2,FALSE))</f>
      </c>
      <c r="R194" s="12">
        <f>IF(C194="","",VLOOKUP(C194,Feuil1!$B$2:$E$1311,2,FALSE))</f>
      </c>
      <c r="S194" s="12">
        <f>IF(C194="","",VLOOKUP(C194,Feuil1!$B$2:$E$1311,4,FALSE))</f>
      </c>
      <c r="T194" s="12">
        <f>IF(C194="","",VLOOKUP(C194,Feuil1!$B$2:$E$1311,3,FALSE))</f>
      </c>
      <c r="U194" s="32">
        <f t="shared" si="8"/>
      </c>
      <c r="V194" s="32">
        <f t="shared" si="9"/>
      </c>
      <c r="W194" s="32">
        <f t="shared" si="10"/>
      </c>
      <c r="X194" s="32">
        <f t="shared" si="11"/>
      </c>
    </row>
    <row r="195" spans="1:24" ht="15.75">
      <c r="A195" s="46">
        <f>IF(SIGLES!A190=0,"",SIGLES!A190)</f>
      </c>
      <c r="B195" s="46">
        <f>IF(SIGLES!B190=0,"",SIGLES!B190)</f>
      </c>
      <c r="C195" s="62">
        <f>IF(SIGLES!C190=0,"",SIGLES!C190)</f>
      </c>
      <c r="D195" s="63">
        <f>IF(SIGLES!F190=0,"",SIGLES!F190)</f>
      </c>
      <c r="E195" s="64">
        <f>IF(SIGLES!G190=0,"",SIGLES!G190)</f>
      </c>
      <c r="F195" s="65">
        <f>IF(SIGLES!J190=0,"",SIGLES!J190)</f>
      </c>
      <c r="G195" s="48">
        <f>IF(SIGLES!M190=0,"",SIGLES!M190)</f>
      </c>
      <c r="H195" s="63">
        <f>IF(SIGLES!O190=0,"",SIGLES!O190)</f>
      </c>
      <c r="I195" s="66">
        <f>IF(SIGLES!P190=0,"",SIGLES!P190)</f>
      </c>
      <c r="J195" s="63">
        <f>IF(SIGLES!R190=0,"",SIGLES!R190)</f>
      </c>
      <c r="K195" s="66">
        <f>IF(SIGLES!S190=0,"",SIGLES!S190)</f>
      </c>
      <c r="L195" s="63">
        <f>IF(SIGLES!T190=0,"",SIGLES!T190)</f>
      </c>
      <c r="M195" s="64">
        <f>IF(SIGLES!U190=0,"",SIGLES!U190)</f>
      </c>
      <c r="N195" s="64">
        <f>IF(SIGLES!V190=0,"",SIGLES!V190)</f>
      </c>
      <c r="O195" s="67">
        <f>IF(SIGLES!W190=0,"",SIGLES!W190)</f>
      </c>
      <c r="P195" s="65">
        <f>IF(SIGLES!X190=0,"",SIGLES!X190)</f>
      </c>
      <c r="Q195">
        <f>IF(B195="","",VLOOKUP(B195,Feuil1!$A$2:$E$1311,2,FALSE))</f>
      </c>
      <c r="R195" s="12">
        <f>IF(C195="","",VLOOKUP(C195,Feuil1!$B$2:$E$1311,2,FALSE))</f>
      </c>
      <c r="S195" s="12">
        <f>IF(C195="","",VLOOKUP(C195,Feuil1!$B$2:$E$1311,4,FALSE))</f>
      </c>
      <c r="T195" s="12">
        <f>IF(C195="","",VLOOKUP(C195,Feuil1!$B$2:$E$1311,3,FALSE))</f>
      </c>
      <c r="U195" s="32">
        <f t="shared" si="8"/>
      </c>
      <c r="V195" s="32">
        <f t="shared" si="9"/>
      </c>
      <c r="W195" s="32">
        <f t="shared" si="10"/>
      </c>
      <c r="X195" s="32">
        <f t="shared" si="11"/>
      </c>
    </row>
    <row r="196" spans="1:24" ht="15.75">
      <c r="A196" s="46">
        <f>IF(SIGLES!A191=0,"",SIGLES!A191)</f>
      </c>
      <c r="B196" s="46">
        <f>IF(SIGLES!B191=0,"",SIGLES!B191)</f>
      </c>
      <c r="C196" s="62">
        <f>IF(SIGLES!C191=0,"",SIGLES!C191)</f>
      </c>
      <c r="D196" s="63">
        <f>IF(SIGLES!F191=0,"",SIGLES!F191)</f>
      </c>
      <c r="E196" s="64">
        <f>IF(SIGLES!G191=0,"",SIGLES!G191)</f>
      </c>
      <c r="F196" s="65">
        <f>IF(SIGLES!J191=0,"",SIGLES!J191)</f>
      </c>
      <c r="G196" s="48">
        <f>IF(SIGLES!M191=0,"",SIGLES!M191)</f>
      </c>
      <c r="H196" s="63">
        <f>IF(SIGLES!O191=0,"",SIGLES!O191)</f>
      </c>
      <c r="I196" s="66">
        <f>IF(SIGLES!P191=0,"",SIGLES!P191)</f>
      </c>
      <c r="J196" s="63">
        <f>IF(SIGLES!R191=0,"",SIGLES!R191)</f>
      </c>
      <c r="K196" s="66">
        <f>IF(SIGLES!S191=0,"",SIGLES!S191)</f>
      </c>
      <c r="L196" s="63">
        <f>IF(SIGLES!T191=0,"",SIGLES!T191)</f>
      </c>
      <c r="M196" s="64">
        <f>IF(SIGLES!U191=0,"",SIGLES!U191)</f>
      </c>
      <c r="N196" s="64">
        <f>IF(SIGLES!V191=0,"",SIGLES!V191)</f>
      </c>
      <c r="O196" s="67">
        <f>IF(SIGLES!W191=0,"",SIGLES!W191)</f>
      </c>
      <c r="P196" s="65">
        <f>IF(SIGLES!X191=0,"",SIGLES!X191)</f>
      </c>
      <c r="Q196">
        <f>IF(B196="","",VLOOKUP(B196,Feuil1!$A$2:$E$1311,2,FALSE))</f>
      </c>
      <c r="R196" s="12">
        <f>IF(C196="","",VLOOKUP(C196,Feuil1!$B$2:$E$1311,2,FALSE))</f>
      </c>
      <c r="S196" s="12">
        <f>IF(C196="","",VLOOKUP(C196,Feuil1!$B$2:$E$1311,4,FALSE))</f>
      </c>
      <c r="T196" s="12">
        <f>IF(C196="","",VLOOKUP(C196,Feuil1!$B$2:$E$1311,3,FALSE))</f>
      </c>
      <c r="U196" s="32">
        <f t="shared" si="8"/>
      </c>
      <c r="V196" s="32">
        <f t="shared" si="9"/>
      </c>
      <c r="W196" s="32">
        <f t="shared" si="10"/>
      </c>
      <c r="X196" s="32">
        <f t="shared" si="11"/>
      </c>
    </row>
    <row r="197" spans="1:24" ht="15.75">
      <c r="A197" s="46">
        <f>IF(SIGLES!A192=0,"",SIGLES!A192)</f>
      </c>
      <c r="B197" s="46">
        <f>IF(SIGLES!B192=0,"",SIGLES!B192)</f>
      </c>
      <c r="C197" s="62">
        <f>IF(SIGLES!C192=0,"",SIGLES!C192)</f>
      </c>
      <c r="D197" s="63">
        <f>IF(SIGLES!F192=0,"",SIGLES!F192)</f>
      </c>
      <c r="E197" s="64">
        <f>IF(SIGLES!G192=0,"",SIGLES!G192)</f>
      </c>
      <c r="F197" s="65">
        <f>IF(SIGLES!J192=0,"",SIGLES!J192)</f>
      </c>
      <c r="G197" s="48">
        <f>IF(SIGLES!M192=0,"",SIGLES!M192)</f>
      </c>
      <c r="H197" s="63">
        <f>IF(SIGLES!O192=0,"",SIGLES!O192)</f>
      </c>
      <c r="I197" s="66">
        <f>IF(SIGLES!P192=0,"",SIGLES!P192)</f>
      </c>
      <c r="J197" s="63">
        <f>IF(SIGLES!R192=0,"",SIGLES!R192)</f>
      </c>
      <c r="K197" s="66">
        <f>IF(SIGLES!S192=0,"",SIGLES!S192)</f>
      </c>
      <c r="L197" s="63">
        <f>IF(SIGLES!T192=0,"",SIGLES!T192)</f>
      </c>
      <c r="M197" s="64">
        <f>IF(SIGLES!U192=0,"",SIGLES!U192)</f>
      </c>
      <c r="N197" s="64">
        <f>IF(SIGLES!V192=0,"",SIGLES!V192)</f>
      </c>
      <c r="O197" s="67">
        <f>IF(SIGLES!W192=0,"",SIGLES!W192)</f>
      </c>
      <c r="P197" s="65">
        <f>IF(SIGLES!X192=0,"",SIGLES!X192)</f>
      </c>
      <c r="Q197">
        <f>IF(B197="","",VLOOKUP(B197,Feuil1!$A$2:$E$1311,2,FALSE))</f>
      </c>
      <c r="R197" s="12">
        <f>IF(C197="","",VLOOKUP(C197,Feuil1!$B$2:$E$1311,2,FALSE))</f>
      </c>
      <c r="S197" s="12">
        <f>IF(C197="","",VLOOKUP(C197,Feuil1!$B$2:$E$1311,4,FALSE))</f>
      </c>
      <c r="T197" s="12">
        <f>IF(C197="","",VLOOKUP(C197,Feuil1!$B$2:$E$1311,3,FALSE))</f>
      </c>
      <c r="U197" s="32">
        <f t="shared" si="8"/>
      </c>
      <c r="V197" s="32">
        <f t="shared" si="9"/>
      </c>
      <c r="W197" s="32">
        <f t="shared" si="10"/>
      </c>
      <c r="X197" s="32">
        <f t="shared" si="11"/>
      </c>
    </row>
    <row r="198" spans="1:24" ht="15.75">
      <c r="A198" s="46">
        <f>IF(SIGLES!A193=0,"",SIGLES!A193)</f>
      </c>
      <c r="B198" s="46">
        <f>IF(SIGLES!B193=0,"",SIGLES!B193)</f>
      </c>
      <c r="C198" s="62">
        <f>IF(SIGLES!C193=0,"",SIGLES!C193)</f>
      </c>
      <c r="D198" s="63">
        <f>IF(SIGLES!F193=0,"",SIGLES!F193)</f>
      </c>
      <c r="E198" s="64">
        <f>IF(SIGLES!G193=0,"",SIGLES!G193)</f>
      </c>
      <c r="F198" s="65">
        <f>IF(SIGLES!J193=0,"",SIGLES!J193)</f>
      </c>
      <c r="G198" s="48">
        <f>IF(SIGLES!M193=0,"",SIGLES!M193)</f>
      </c>
      <c r="H198" s="63">
        <f>IF(SIGLES!O193=0,"",SIGLES!O193)</f>
      </c>
      <c r="I198" s="66">
        <f>IF(SIGLES!P193=0,"",SIGLES!P193)</f>
      </c>
      <c r="J198" s="63">
        <f>IF(SIGLES!R193=0,"",SIGLES!R193)</f>
      </c>
      <c r="K198" s="66">
        <f>IF(SIGLES!S193=0,"",SIGLES!S193)</f>
      </c>
      <c r="L198" s="63">
        <f>IF(SIGLES!T193=0,"",SIGLES!T193)</f>
      </c>
      <c r="M198" s="64">
        <f>IF(SIGLES!U193=0,"",SIGLES!U193)</f>
      </c>
      <c r="N198" s="64">
        <f>IF(SIGLES!V193=0,"",SIGLES!V193)</f>
      </c>
      <c r="O198" s="67">
        <f>IF(SIGLES!W193=0,"",SIGLES!W193)</f>
      </c>
      <c r="P198" s="65">
        <f>IF(SIGLES!X193=0,"",SIGLES!X193)</f>
      </c>
      <c r="Q198">
        <f>IF(B198="","",VLOOKUP(B198,Feuil1!$A$2:$E$1311,2,FALSE))</f>
      </c>
      <c r="R198" s="12">
        <f>IF(C198="","",VLOOKUP(C198,Feuil1!$B$2:$E$1311,2,FALSE))</f>
      </c>
      <c r="S198" s="12">
        <f>IF(C198="","",VLOOKUP(C198,Feuil1!$B$2:$E$1311,4,FALSE))</f>
      </c>
      <c r="T198" s="12">
        <f>IF(C198="","",VLOOKUP(C198,Feuil1!$B$2:$E$1311,3,FALSE))</f>
      </c>
      <c r="U198" s="32">
        <f t="shared" si="8"/>
      </c>
      <c r="V198" s="32">
        <f t="shared" si="9"/>
      </c>
      <c r="W198" s="32">
        <f t="shared" si="10"/>
      </c>
      <c r="X198" s="32">
        <f t="shared" si="11"/>
      </c>
    </row>
    <row r="199" spans="1:24" ht="15.75">
      <c r="A199" s="46">
        <f>IF(SIGLES!A194=0,"",SIGLES!A194)</f>
      </c>
      <c r="B199" s="46">
        <f>IF(SIGLES!B194=0,"",SIGLES!B194)</f>
      </c>
      <c r="C199" s="62">
        <f>IF(SIGLES!C194=0,"",SIGLES!C194)</f>
      </c>
      <c r="D199" s="63">
        <f>IF(SIGLES!F194=0,"",SIGLES!F194)</f>
      </c>
      <c r="E199" s="64">
        <f>IF(SIGLES!G194=0,"",SIGLES!G194)</f>
      </c>
      <c r="F199" s="65">
        <f>IF(SIGLES!J194=0,"",SIGLES!J194)</f>
      </c>
      <c r="G199" s="48">
        <f>IF(SIGLES!M194=0,"",SIGLES!M194)</f>
      </c>
      <c r="H199" s="63">
        <f>IF(SIGLES!O194=0,"",SIGLES!O194)</f>
      </c>
      <c r="I199" s="66">
        <f>IF(SIGLES!P194=0,"",SIGLES!P194)</f>
      </c>
      <c r="J199" s="63">
        <f>IF(SIGLES!R194=0,"",SIGLES!R194)</f>
      </c>
      <c r="K199" s="66">
        <f>IF(SIGLES!S194=0,"",SIGLES!S194)</f>
      </c>
      <c r="L199" s="63">
        <f>IF(SIGLES!T194=0,"",SIGLES!T194)</f>
      </c>
      <c r="M199" s="64">
        <f>IF(SIGLES!U194=0,"",SIGLES!U194)</f>
      </c>
      <c r="N199" s="64">
        <f>IF(SIGLES!V194=0,"",SIGLES!V194)</f>
      </c>
      <c r="O199" s="67">
        <f>IF(SIGLES!W194=0,"",SIGLES!W194)</f>
      </c>
      <c r="P199" s="65">
        <f>IF(SIGLES!X194=0,"",SIGLES!X194)</f>
      </c>
      <c r="Q199">
        <f>IF(B199="","",VLOOKUP(B199,Feuil1!$A$2:$E$1311,2,FALSE))</f>
      </c>
      <c r="R199" s="12">
        <f>IF(C199="","",VLOOKUP(C199,Feuil1!$B$2:$E$1311,2,FALSE))</f>
      </c>
      <c r="S199" s="12">
        <f>IF(C199="","",VLOOKUP(C199,Feuil1!$B$2:$E$1311,4,FALSE))</f>
      </c>
      <c r="T199" s="12">
        <f>IF(C199="","",VLOOKUP(C199,Feuil1!$B$2:$E$1311,3,FALSE))</f>
      </c>
      <c r="U199" s="32">
        <f t="shared" si="8"/>
      </c>
      <c r="V199" s="32">
        <f t="shared" si="9"/>
      </c>
      <c r="W199" s="32">
        <f t="shared" si="10"/>
      </c>
      <c r="X199" s="32">
        <f t="shared" si="11"/>
      </c>
    </row>
    <row r="200" spans="1:24" ht="15.75">
      <c r="A200" s="46">
        <f>IF(SIGLES!A195=0,"",SIGLES!A195)</f>
      </c>
      <c r="B200" s="46">
        <f>IF(SIGLES!B195=0,"",SIGLES!B195)</f>
      </c>
      <c r="C200" s="62">
        <f>IF(SIGLES!C195=0,"",SIGLES!C195)</f>
      </c>
      <c r="D200" s="63">
        <f>IF(SIGLES!F195=0,"",SIGLES!F195)</f>
      </c>
      <c r="E200" s="64">
        <f>IF(SIGLES!G195=0,"",SIGLES!G195)</f>
      </c>
      <c r="F200" s="65">
        <f>IF(SIGLES!J195=0,"",SIGLES!J195)</f>
      </c>
      <c r="G200" s="48">
        <f>IF(SIGLES!M195=0,"",SIGLES!M195)</f>
      </c>
      <c r="H200" s="63">
        <f>IF(SIGLES!O195=0,"",SIGLES!O195)</f>
      </c>
      <c r="I200" s="66">
        <f>IF(SIGLES!P195=0,"",SIGLES!P195)</f>
      </c>
      <c r="J200" s="63">
        <f>IF(SIGLES!R195=0,"",SIGLES!R195)</f>
      </c>
      <c r="K200" s="66">
        <f>IF(SIGLES!S195=0,"",SIGLES!S195)</f>
      </c>
      <c r="L200" s="63">
        <f>IF(SIGLES!T195=0,"",SIGLES!T195)</f>
      </c>
      <c r="M200" s="64">
        <f>IF(SIGLES!U195=0,"",SIGLES!U195)</f>
      </c>
      <c r="N200" s="64">
        <f>IF(SIGLES!V195=0,"",SIGLES!V195)</f>
      </c>
      <c r="O200" s="67">
        <f>IF(SIGLES!W195=0,"",SIGLES!W195)</f>
      </c>
      <c r="P200" s="65">
        <f>IF(SIGLES!X195=0,"",SIGLES!X195)</f>
      </c>
      <c r="Q200">
        <f>IF(B200="","",VLOOKUP(B200,Feuil1!$A$2:$E$1311,2,FALSE))</f>
      </c>
      <c r="R200" s="12">
        <f>IF(C200="","",VLOOKUP(C200,Feuil1!$B$2:$E$1311,2,FALSE))</f>
      </c>
      <c r="S200" s="12">
        <f>IF(C200="","",VLOOKUP(C200,Feuil1!$B$2:$E$1311,4,FALSE))</f>
      </c>
      <c r="T200" s="12">
        <f>IF(C200="","",VLOOKUP(C200,Feuil1!$B$2:$E$1311,3,FALSE))</f>
      </c>
      <c r="U200" s="32">
        <f t="shared" si="8"/>
      </c>
      <c r="V200" s="32">
        <f t="shared" si="9"/>
      </c>
      <c r="W200" s="32">
        <f t="shared" si="10"/>
      </c>
      <c r="X200" s="32">
        <f t="shared" si="11"/>
      </c>
    </row>
    <row r="201" spans="1:24" ht="15.75">
      <c r="A201" s="46">
        <f>IF(SIGLES!A196=0,"",SIGLES!A196)</f>
      </c>
      <c r="B201" s="46">
        <f>IF(SIGLES!B196=0,"",SIGLES!B196)</f>
      </c>
      <c r="C201" s="62">
        <f>IF(SIGLES!C196=0,"",SIGLES!C196)</f>
      </c>
      <c r="D201" s="63">
        <f>IF(SIGLES!F196=0,"",SIGLES!F196)</f>
      </c>
      <c r="E201" s="64">
        <f>IF(SIGLES!G196=0,"",SIGLES!G196)</f>
      </c>
      <c r="F201" s="65">
        <f>IF(SIGLES!J196=0,"",SIGLES!J196)</f>
      </c>
      <c r="G201" s="48">
        <f>IF(SIGLES!M196=0,"",SIGLES!M196)</f>
      </c>
      <c r="H201" s="63">
        <f>IF(SIGLES!O196=0,"",SIGLES!O196)</f>
      </c>
      <c r="I201" s="66">
        <f>IF(SIGLES!P196=0,"",SIGLES!P196)</f>
      </c>
      <c r="J201" s="63">
        <f>IF(SIGLES!R196=0,"",SIGLES!R196)</f>
      </c>
      <c r="K201" s="66">
        <f>IF(SIGLES!S196=0,"",SIGLES!S196)</f>
      </c>
      <c r="L201" s="63">
        <f>IF(SIGLES!T196=0,"",SIGLES!T196)</f>
      </c>
      <c r="M201" s="64">
        <f>IF(SIGLES!U196=0,"",SIGLES!U196)</f>
      </c>
      <c r="N201" s="64">
        <f>IF(SIGLES!V196=0,"",SIGLES!V196)</f>
      </c>
      <c r="O201" s="67">
        <f>IF(SIGLES!W196=0,"",SIGLES!W196)</f>
      </c>
      <c r="P201" s="65">
        <f>IF(SIGLES!X196=0,"",SIGLES!X196)</f>
      </c>
      <c r="Q201">
        <f>IF(B201="","",VLOOKUP(B201,Feuil1!$A$2:$E$1311,2,FALSE))</f>
      </c>
      <c r="R201" s="12">
        <f>IF(C201="","",VLOOKUP(C201,Feuil1!$B$2:$E$1311,2,FALSE))</f>
      </c>
      <c r="S201" s="12">
        <f>IF(C201="","",VLOOKUP(C201,Feuil1!$B$2:$E$1311,4,FALSE))</f>
      </c>
      <c r="T201" s="12">
        <f>IF(C201="","",VLOOKUP(C201,Feuil1!$B$2:$E$1311,3,FALSE))</f>
      </c>
      <c r="U201" s="32">
        <f aca="true" t="shared" si="12" ref="U201:U264">IF(ISNA(C201),1,IF(C201="","",IF(C201=Q201,0,1)))</f>
      </c>
      <c r="V201" s="32">
        <f aca="true" t="shared" si="13" ref="V201:V264">IF(ISNA(F201),1,IF(F201="","",IF(F201=R201,0,1)))</f>
      </c>
      <c r="W201" s="32">
        <f aca="true" t="shared" si="14" ref="W201:W264">IF(ISNA(E201),1,IF(E201="","",IF(E201=S201,0,1)))</f>
      </c>
      <c r="X201" s="32">
        <f aca="true" t="shared" si="15" ref="X201:X264">IF(ISNA(D201),1,IF(D201="","",IF(D201=T201,0,1)))</f>
      </c>
    </row>
    <row r="202" spans="1:24" ht="15.75">
      <c r="A202" s="46">
        <f>IF(SIGLES!A197=0,"",SIGLES!A197)</f>
      </c>
      <c r="B202" s="46">
        <f>IF(SIGLES!B197=0,"",SIGLES!B197)</f>
      </c>
      <c r="C202" s="62">
        <f>IF(SIGLES!C197=0,"",SIGLES!C197)</f>
      </c>
      <c r="D202" s="63">
        <f>IF(SIGLES!F197=0,"",SIGLES!F197)</f>
      </c>
      <c r="E202" s="64">
        <f>IF(SIGLES!G197=0,"",SIGLES!G197)</f>
      </c>
      <c r="F202" s="65">
        <f>IF(SIGLES!J197=0,"",SIGLES!J197)</f>
      </c>
      <c r="G202" s="48">
        <f>IF(SIGLES!M197=0,"",SIGLES!M197)</f>
      </c>
      <c r="H202" s="63">
        <f>IF(SIGLES!O197=0,"",SIGLES!O197)</f>
      </c>
      <c r="I202" s="66">
        <f>IF(SIGLES!P197=0,"",SIGLES!P197)</f>
      </c>
      <c r="J202" s="63">
        <f>IF(SIGLES!R197=0,"",SIGLES!R197)</f>
      </c>
      <c r="K202" s="66">
        <f>IF(SIGLES!S197=0,"",SIGLES!S197)</f>
      </c>
      <c r="L202" s="63">
        <f>IF(SIGLES!T197=0,"",SIGLES!T197)</f>
      </c>
      <c r="M202" s="64">
        <f>IF(SIGLES!U197=0,"",SIGLES!U197)</f>
      </c>
      <c r="N202" s="64">
        <f>IF(SIGLES!V197=0,"",SIGLES!V197)</f>
      </c>
      <c r="O202" s="67">
        <f>IF(SIGLES!W197=0,"",SIGLES!W197)</f>
      </c>
      <c r="P202" s="65">
        <f>IF(SIGLES!X197=0,"",SIGLES!X197)</f>
      </c>
      <c r="Q202">
        <f>IF(B202="","",VLOOKUP(B202,Feuil1!$A$2:$E$1311,2,FALSE))</f>
      </c>
      <c r="R202" s="12">
        <f>IF(C202="","",VLOOKUP(C202,Feuil1!$B$2:$E$1311,2,FALSE))</f>
      </c>
      <c r="S202" s="12">
        <f>IF(C202="","",VLOOKUP(C202,Feuil1!$B$2:$E$1311,4,FALSE))</f>
      </c>
      <c r="T202" s="12">
        <f>IF(C202="","",VLOOKUP(C202,Feuil1!$B$2:$E$1311,3,FALSE))</f>
      </c>
      <c r="U202" s="32">
        <f t="shared" si="12"/>
      </c>
      <c r="V202" s="32">
        <f t="shared" si="13"/>
      </c>
      <c r="W202" s="32">
        <f t="shared" si="14"/>
      </c>
      <c r="X202" s="32">
        <f t="shared" si="15"/>
      </c>
    </row>
    <row r="203" spans="1:24" ht="15.75">
      <c r="A203" s="46">
        <f>IF(SIGLES!A198=0,"",SIGLES!A198)</f>
      </c>
      <c r="B203" s="46">
        <f>IF(SIGLES!B198=0,"",SIGLES!B198)</f>
      </c>
      <c r="C203" s="62">
        <f>IF(SIGLES!C198=0,"",SIGLES!C198)</f>
      </c>
      <c r="D203" s="63">
        <f>IF(SIGLES!F198=0,"",SIGLES!F198)</f>
      </c>
      <c r="E203" s="64">
        <f>IF(SIGLES!G198=0,"",SIGLES!G198)</f>
      </c>
      <c r="F203" s="65">
        <f>IF(SIGLES!J198=0,"",SIGLES!J198)</f>
      </c>
      <c r="G203" s="48">
        <f>IF(SIGLES!M198=0,"",SIGLES!M198)</f>
      </c>
      <c r="H203" s="63">
        <f>IF(SIGLES!O198=0,"",SIGLES!O198)</f>
      </c>
      <c r="I203" s="66">
        <f>IF(SIGLES!P198=0,"",SIGLES!P198)</f>
      </c>
      <c r="J203" s="63">
        <f>IF(SIGLES!R198=0,"",SIGLES!R198)</f>
      </c>
      <c r="K203" s="66">
        <f>IF(SIGLES!S198=0,"",SIGLES!S198)</f>
      </c>
      <c r="L203" s="63">
        <f>IF(SIGLES!T198=0,"",SIGLES!T198)</f>
      </c>
      <c r="M203" s="64">
        <f>IF(SIGLES!U198=0,"",SIGLES!U198)</f>
      </c>
      <c r="N203" s="64">
        <f>IF(SIGLES!V198=0,"",SIGLES!V198)</f>
      </c>
      <c r="O203" s="67">
        <f>IF(SIGLES!W198=0,"",SIGLES!W198)</f>
      </c>
      <c r="P203" s="65">
        <f>IF(SIGLES!X198=0,"",SIGLES!X198)</f>
      </c>
      <c r="Q203">
        <f>IF(B203="","",VLOOKUP(B203,Feuil1!$A$2:$E$1311,2,FALSE))</f>
      </c>
      <c r="R203" s="12">
        <f>IF(C203="","",VLOOKUP(C203,Feuil1!$B$2:$E$1311,2,FALSE))</f>
      </c>
      <c r="S203" s="12">
        <f>IF(C203="","",VLOOKUP(C203,Feuil1!$B$2:$E$1311,4,FALSE))</f>
      </c>
      <c r="T203" s="12">
        <f>IF(C203="","",VLOOKUP(C203,Feuil1!$B$2:$E$1311,3,FALSE))</f>
      </c>
      <c r="U203" s="32">
        <f t="shared" si="12"/>
      </c>
      <c r="V203" s="32">
        <f t="shared" si="13"/>
      </c>
      <c r="W203" s="32">
        <f t="shared" si="14"/>
      </c>
      <c r="X203" s="32">
        <f t="shared" si="15"/>
      </c>
    </row>
    <row r="204" spans="1:24" ht="15.75">
      <c r="A204" s="46">
        <f>IF(SIGLES!A199=0,"",SIGLES!A199)</f>
      </c>
      <c r="B204" s="46">
        <f>IF(SIGLES!B199=0,"",SIGLES!B199)</f>
      </c>
      <c r="C204" s="62">
        <f>IF(SIGLES!C199=0,"",SIGLES!C199)</f>
      </c>
      <c r="D204" s="63">
        <f>IF(SIGLES!F199=0,"",SIGLES!F199)</f>
      </c>
      <c r="E204" s="64">
        <f>IF(SIGLES!G199=0,"",SIGLES!G199)</f>
      </c>
      <c r="F204" s="65">
        <f>IF(SIGLES!J199=0,"",SIGLES!J199)</f>
      </c>
      <c r="G204" s="48">
        <f>IF(SIGLES!M199=0,"",SIGLES!M199)</f>
      </c>
      <c r="H204" s="63">
        <f>IF(SIGLES!O199=0,"",SIGLES!O199)</f>
      </c>
      <c r="I204" s="66">
        <f>IF(SIGLES!P199=0,"",SIGLES!P199)</f>
      </c>
      <c r="J204" s="63">
        <f>IF(SIGLES!R199=0,"",SIGLES!R199)</f>
      </c>
      <c r="K204" s="66">
        <f>IF(SIGLES!S199=0,"",SIGLES!S199)</f>
      </c>
      <c r="L204" s="63">
        <f>IF(SIGLES!T199=0,"",SIGLES!T199)</f>
      </c>
      <c r="M204" s="64">
        <f>IF(SIGLES!U199=0,"",SIGLES!U199)</f>
      </c>
      <c r="N204" s="64">
        <f>IF(SIGLES!V199=0,"",SIGLES!V199)</f>
      </c>
      <c r="O204" s="67">
        <f>IF(SIGLES!W199=0,"",SIGLES!W199)</f>
      </c>
      <c r="P204" s="65">
        <f>IF(SIGLES!X199=0,"",SIGLES!X199)</f>
      </c>
      <c r="Q204">
        <f>IF(B204="","",VLOOKUP(B204,Feuil1!$A$2:$E$1311,2,FALSE))</f>
      </c>
      <c r="R204" s="12">
        <f>IF(C204="","",VLOOKUP(C204,Feuil1!$B$2:$E$1311,2,FALSE))</f>
      </c>
      <c r="S204" s="12">
        <f>IF(C204="","",VLOOKUP(C204,Feuil1!$B$2:$E$1311,4,FALSE))</f>
      </c>
      <c r="T204" s="12">
        <f>IF(C204="","",VLOOKUP(C204,Feuil1!$B$2:$E$1311,3,FALSE))</f>
      </c>
      <c r="U204" s="32">
        <f t="shared" si="12"/>
      </c>
      <c r="V204" s="32">
        <f t="shared" si="13"/>
      </c>
      <c r="W204" s="32">
        <f t="shared" si="14"/>
      </c>
      <c r="X204" s="32">
        <f t="shared" si="15"/>
      </c>
    </row>
    <row r="205" spans="1:24" ht="15.75">
      <c r="A205" s="46">
        <f>IF(SIGLES!A200=0,"",SIGLES!A200)</f>
      </c>
      <c r="B205" s="46">
        <f>IF(SIGLES!B200=0,"",SIGLES!B200)</f>
      </c>
      <c r="C205" s="62">
        <f>IF(SIGLES!C200=0,"",SIGLES!C200)</f>
      </c>
      <c r="D205" s="63">
        <f>IF(SIGLES!F200=0,"",SIGLES!F200)</f>
      </c>
      <c r="E205" s="64">
        <f>IF(SIGLES!G200=0,"",SIGLES!G200)</f>
      </c>
      <c r="F205" s="65">
        <f>IF(SIGLES!J200=0,"",SIGLES!J200)</f>
      </c>
      <c r="G205" s="48">
        <f>IF(SIGLES!M200=0,"",SIGLES!M200)</f>
      </c>
      <c r="H205" s="63">
        <f>IF(SIGLES!O200=0,"",SIGLES!O200)</f>
      </c>
      <c r="I205" s="66">
        <f>IF(SIGLES!P200=0,"",SIGLES!P200)</f>
      </c>
      <c r="J205" s="63">
        <f>IF(SIGLES!R200=0,"",SIGLES!R200)</f>
      </c>
      <c r="K205" s="66">
        <f>IF(SIGLES!S200=0,"",SIGLES!S200)</f>
      </c>
      <c r="L205" s="63">
        <f>IF(SIGLES!T200=0,"",SIGLES!T200)</f>
      </c>
      <c r="M205" s="64">
        <f>IF(SIGLES!U200=0,"",SIGLES!U200)</f>
      </c>
      <c r="N205" s="64">
        <f>IF(SIGLES!V200=0,"",SIGLES!V200)</f>
      </c>
      <c r="O205" s="67">
        <f>IF(SIGLES!W200=0,"",SIGLES!W200)</f>
      </c>
      <c r="P205" s="65">
        <f>IF(SIGLES!X200=0,"",SIGLES!X200)</f>
      </c>
      <c r="Q205">
        <f>IF(B205="","",VLOOKUP(B205,Feuil1!$A$2:$E$1311,2,FALSE))</f>
      </c>
      <c r="R205" s="12">
        <f>IF(C205="","",VLOOKUP(C205,Feuil1!$B$2:$E$1311,2,FALSE))</f>
      </c>
      <c r="S205" s="12">
        <f>IF(C205="","",VLOOKUP(C205,Feuil1!$B$2:$E$1311,4,FALSE))</f>
      </c>
      <c r="T205" s="12">
        <f>IF(C205="","",VLOOKUP(C205,Feuil1!$B$2:$E$1311,3,FALSE))</f>
      </c>
      <c r="U205" s="32">
        <f t="shared" si="12"/>
      </c>
      <c r="V205" s="32">
        <f t="shared" si="13"/>
      </c>
      <c r="W205" s="32">
        <f t="shared" si="14"/>
      </c>
      <c r="X205" s="32">
        <f t="shared" si="15"/>
      </c>
    </row>
    <row r="206" spans="1:24" ht="15.75">
      <c r="A206" s="46">
        <f>IF(SIGLES!A201=0,"",SIGLES!A201)</f>
      </c>
      <c r="B206" s="46">
        <f>IF(SIGLES!B201=0,"",SIGLES!B201)</f>
      </c>
      <c r="C206" s="62">
        <f>IF(SIGLES!C201=0,"",SIGLES!C201)</f>
      </c>
      <c r="D206" s="63">
        <f>IF(SIGLES!F201=0,"",SIGLES!F201)</f>
      </c>
      <c r="E206" s="64">
        <f>IF(SIGLES!G201=0,"",SIGLES!G201)</f>
      </c>
      <c r="F206" s="65">
        <f>IF(SIGLES!J201=0,"",SIGLES!J201)</f>
      </c>
      <c r="G206" s="48">
        <f>IF(SIGLES!M201=0,"",SIGLES!M201)</f>
      </c>
      <c r="H206" s="63">
        <f>IF(SIGLES!O201=0,"",SIGLES!O201)</f>
      </c>
      <c r="I206" s="66">
        <f>IF(SIGLES!P201=0,"",SIGLES!P201)</f>
      </c>
      <c r="J206" s="63">
        <f>IF(SIGLES!R201=0,"",SIGLES!R201)</f>
      </c>
      <c r="K206" s="66">
        <f>IF(SIGLES!S201=0,"",SIGLES!S201)</f>
      </c>
      <c r="L206" s="63">
        <f>IF(SIGLES!T201=0,"",SIGLES!T201)</f>
      </c>
      <c r="M206" s="64">
        <f>IF(SIGLES!U201=0,"",SIGLES!U201)</f>
      </c>
      <c r="N206" s="64">
        <f>IF(SIGLES!V201=0,"",SIGLES!V201)</f>
      </c>
      <c r="O206" s="67">
        <f>IF(SIGLES!W201=0,"",SIGLES!W201)</f>
      </c>
      <c r="P206" s="65">
        <f>IF(SIGLES!X201=0,"",SIGLES!X201)</f>
      </c>
      <c r="Q206">
        <f>IF(B206="","",VLOOKUP(B206,Feuil1!$A$2:$E$1311,2,FALSE))</f>
      </c>
      <c r="R206" s="12">
        <f>IF(C206="","",VLOOKUP(C206,Feuil1!$B$2:$E$1311,2,FALSE))</f>
      </c>
      <c r="S206" s="12">
        <f>IF(C206="","",VLOOKUP(C206,Feuil1!$B$2:$E$1311,4,FALSE))</f>
      </c>
      <c r="T206" s="12">
        <f>IF(C206="","",VLOOKUP(C206,Feuil1!$B$2:$E$1311,3,FALSE))</f>
      </c>
      <c r="U206" s="32">
        <f t="shared" si="12"/>
      </c>
      <c r="V206" s="32">
        <f t="shared" si="13"/>
      </c>
      <c r="W206" s="32">
        <f t="shared" si="14"/>
      </c>
      <c r="X206" s="32">
        <f t="shared" si="15"/>
      </c>
    </row>
    <row r="207" spans="1:24" ht="15.75">
      <c r="A207" s="46">
        <f>IF(SIGLES!A202=0,"",SIGLES!A202)</f>
      </c>
      <c r="B207" s="46">
        <f>IF(SIGLES!B202=0,"",SIGLES!B202)</f>
      </c>
      <c r="C207" s="62">
        <f>IF(SIGLES!C202=0,"",SIGLES!C202)</f>
      </c>
      <c r="D207" s="63">
        <f>IF(SIGLES!F202=0,"",SIGLES!F202)</f>
      </c>
      <c r="E207" s="64">
        <f>IF(SIGLES!G202=0,"",SIGLES!G202)</f>
      </c>
      <c r="F207" s="65">
        <f>IF(SIGLES!J202=0,"",SIGLES!J202)</f>
      </c>
      <c r="G207" s="48">
        <f>IF(SIGLES!M202=0,"",SIGLES!M202)</f>
      </c>
      <c r="H207" s="63">
        <f>IF(SIGLES!O202=0,"",SIGLES!O202)</f>
      </c>
      <c r="I207" s="66">
        <f>IF(SIGLES!P202=0,"",SIGLES!P202)</f>
      </c>
      <c r="J207" s="63">
        <f>IF(SIGLES!R202=0,"",SIGLES!R202)</f>
      </c>
      <c r="K207" s="66">
        <f>IF(SIGLES!S202=0,"",SIGLES!S202)</f>
      </c>
      <c r="L207" s="63">
        <f>IF(SIGLES!T202=0,"",SIGLES!T202)</f>
      </c>
      <c r="M207" s="64">
        <f>IF(SIGLES!U202=0,"",SIGLES!U202)</f>
      </c>
      <c r="N207" s="64">
        <f>IF(SIGLES!V202=0,"",SIGLES!V202)</f>
      </c>
      <c r="O207" s="67">
        <f>IF(SIGLES!W202=0,"",SIGLES!W202)</f>
      </c>
      <c r="P207" s="65">
        <f>IF(SIGLES!X202=0,"",SIGLES!X202)</f>
      </c>
      <c r="Q207">
        <f>IF(B207="","",VLOOKUP(B207,Feuil1!$A$2:$E$1311,2,FALSE))</f>
      </c>
      <c r="R207" s="12">
        <f>IF(C207="","",VLOOKUP(C207,Feuil1!$B$2:$E$1311,2,FALSE))</f>
      </c>
      <c r="S207" s="12">
        <f>IF(C207="","",VLOOKUP(C207,Feuil1!$B$2:$E$1311,4,FALSE))</f>
      </c>
      <c r="T207" s="12">
        <f>IF(C207="","",VLOOKUP(C207,Feuil1!$B$2:$E$1311,3,FALSE))</f>
      </c>
      <c r="U207" s="32">
        <f t="shared" si="12"/>
      </c>
      <c r="V207" s="32">
        <f t="shared" si="13"/>
      </c>
      <c r="W207" s="32">
        <f t="shared" si="14"/>
      </c>
      <c r="X207" s="32">
        <f t="shared" si="15"/>
      </c>
    </row>
    <row r="208" spans="1:24" ht="15.75">
      <c r="A208" s="46">
        <f>IF(SIGLES!A203=0,"",SIGLES!A203)</f>
      </c>
      <c r="B208" s="46">
        <f>IF(SIGLES!B203=0,"",SIGLES!B203)</f>
      </c>
      <c r="C208" s="62">
        <f>IF(SIGLES!C203=0,"",SIGLES!C203)</f>
      </c>
      <c r="D208" s="63">
        <f>IF(SIGLES!F203=0,"",SIGLES!F203)</f>
      </c>
      <c r="E208" s="64">
        <f>IF(SIGLES!G203=0,"",SIGLES!G203)</f>
      </c>
      <c r="F208" s="65">
        <f>IF(SIGLES!J203=0,"",SIGLES!J203)</f>
      </c>
      <c r="G208" s="48">
        <f>IF(SIGLES!M203=0,"",SIGLES!M203)</f>
      </c>
      <c r="H208" s="63">
        <f>IF(SIGLES!O203=0,"",SIGLES!O203)</f>
      </c>
      <c r="I208" s="66">
        <f>IF(SIGLES!P203=0,"",SIGLES!P203)</f>
      </c>
      <c r="J208" s="63">
        <f>IF(SIGLES!R203=0,"",SIGLES!R203)</f>
      </c>
      <c r="K208" s="66">
        <f>IF(SIGLES!S203=0,"",SIGLES!S203)</f>
      </c>
      <c r="L208" s="63">
        <f>IF(SIGLES!T203=0,"",SIGLES!T203)</f>
      </c>
      <c r="M208" s="64">
        <f>IF(SIGLES!U203=0,"",SIGLES!U203)</f>
      </c>
      <c r="N208" s="64">
        <f>IF(SIGLES!V203=0,"",SIGLES!V203)</f>
      </c>
      <c r="O208" s="67">
        <f>IF(SIGLES!W203=0,"",SIGLES!W203)</f>
      </c>
      <c r="P208" s="65">
        <f>IF(SIGLES!X203=0,"",SIGLES!X203)</f>
      </c>
      <c r="Q208">
        <f>IF(B208="","",VLOOKUP(B208,Feuil1!$A$2:$E$1311,2,FALSE))</f>
      </c>
      <c r="R208" s="12">
        <f>IF(C208="","",VLOOKUP(C208,Feuil1!$B$2:$E$1311,2,FALSE))</f>
      </c>
      <c r="S208" s="12">
        <f>IF(C208="","",VLOOKUP(C208,Feuil1!$B$2:$E$1311,4,FALSE))</f>
      </c>
      <c r="T208" s="12">
        <f>IF(C208="","",VLOOKUP(C208,Feuil1!$B$2:$E$1311,3,FALSE))</f>
      </c>
      <c r="U208" s="32">
        <f t="shared" si="12"/>
      </c>
      <c r="V208" s="32">
        <f t="shared" si="13"/>
      </c>
      <c r="W208" s="32">
        <f t="shared" si="14"/>
      </c>
      <c r="X208" s="32">
        <f t="shared" si="15"/>
      </c>
    </row>
    <row r="209" spans="1:24" ht="15.75">
      <c r="A209" s="46">
        <f>IF(SIGLES!A204=0,"",SIGLES!A204)</f>
      </c>
      <c r="B209" s="46">
        <f>IF(SIGLES!B204=0,"",SIGLES!B204)</f>
      </c>
      <c r="C209" s="62">
        <f>IF(SIGLES!C204=0,"",SIGLES!C204)</f>
      </c>
      <c r="D209" s="63">
        <f>IF(SIGLES!F204=0,"",SIGLES!F204)</f>
      </c>
      <c r="E209" s="64">
        <f>IF(SIGLES!G204=0,"",SIGLES!G204)</f>
      </c>
      <c r="F209" s="65">
        <f>IF(SIGLES!J204=0,"",SIGLES!J204)</f>
      </c>
      <c r="G209" s="48">
        <f>IF(SIGLES!M204=0,"",SIGLES!M204)</f>
      </c>
      <c r="H209" s="63">
        <f>IF(SIGLES!O204=0,"",SIGLES!O204)</f>
      </c>
      <c r="I209" s="66">
        <f>IF(SIGLES!P204=0,"",SIGLES!P204)</f>
      </c>
      <c r="J209" s="63">
        <f>IF(SIGLES!R204=0,"",SIGLES!R204)</f>
      </c>
      <c r="K209" s="66">
        <f>IF(SIGLES!S204=0,"",SIGLES!S204)</f>
      </c>
      <c r="L209" s="63">
        <f>IF(SIGLES!T204=0,"",SIGLES!T204)</f>
      </c>
      <c r="M209" s="64">
        <f>IF(SIGLES!U204=0,"",SIGLES!U204)</f>
      </c>
      <c r="N209" s="64">
        <f>IF(SIGLES!V204=0,"",SIGLES!V204)</f>
      </c>
      <c r="O209" s="67">
        <f>IF(SIGLES!W204=0,"",SIGLES!W204)</f>
      </c>
      <c r="P209" s="65">
        <f>IF(SIGLES!X204=0,"",SIGLES!X204)</f>
      </c>
      <c r="Q209">
        <f>IF(B209="","",VLOOKUP(B209,Feuil1!$A$2:$E$1311,2,FALSE))</f>
      </c>
      <c r="R209" s="12">
        <f>IF(C209="","",VLOOKUP(C209,Feuil1!$B$2:$E$1311,2,FALSE))</f>
      </c>
      <c r="S209" s="12">
        <f>IF(C209="","",VLOOKUP(C209,Feuil1!$B$2:$E$1311,4,FALSE))</f>
      </c>
      <c r="T209" s="12">
        <f>IF(C209="","",VLOOKUP(C209,Feuil1!$B$2:$E$1311,3,FALSE))</f>
      </c>
      <c r="U209" s="32">
        <f t="shared" si="12"/>
      </c>
      <c r="V209" s="32">
        <f t="shared" si="13"/>
      </c>
      <c r="W209" s="32">
        <f t="shared" si="14"/>
      </c>
      <c r="X209" s="32">
        <f t="shared" si="15"/>
      </c>
    </row>
    <row r="210" spans="1:24" ht="15.75">
      <c r="A210" s="46">
        <f>IF(SIGLES!A205=0,"",SIGLES!A205)</f>
      </c>
      <c r="B210" s="46">
        <f>IF(SIGLES!B205=0,"",SIGLES!B205)</f>
      </c>
      <c r="C210" s="62">
        <f>IF(SIGLES!C205=0,"",SIGLES!C205)</f>
      </c>
      <c r="D210" s="63">
        <f>IF(SIGLES!F205=0,"",SIGLES!F205)</f>
      </c>
      <c r="E210" s="64">
        <f>IF(SIGLES!G205=0,"",SIGLES!G205)</f>
      </c>
      <c r="F210" s="65">
        <f>IF(SIGLES!J205=0,"",SIGLES!J205)</f>
      </c>
      <c r="G210" s="48">
        <f>IF(SIGLES!M205=0,"",SIGLES!M205)</f>
      </c>
      <c r="H210" s="63">
        <f>IF(SIGLES!O205=0,"",SIGLES!O205)</f>
      </c>
      <c r="I210" s="66">
        <f>IF(SIGLES!P205=0,"",SIGLES!P205)</f>
      </c>
      <c r="J210" s="63">
        <f>IF(SIGLES!R205=0,"",SIGLES!R205)</f>
      </c>
      <c r="K210" s="66">
        <f>IF(SIGLES!S205=0,"",SIGLES!S205)</f>
      </c>
      <c r="L210" s="63">
        <f>IF(SIGLES!T205=0,"",SIGLES!T205)</f>
      </c>
      <c r="M210" s="64">
        <f>IF(SIGLES!U205=0,"",SIGLES!U205)</f>
      </c>
      <c r="N210" s="64">
        <f>IF(SIGLES!V205=0,"",SIGLES!V205)</f>
      </c>
      <c r="O210" s="67">
        <f>IF(SIGLES!W205=0,"",SIGLES!W205)</f>
      </c>
      <c r="P210" s="65">
        <f>IF(SIGLES!X205=0,"",SIGLES!X205)</f>
      </c>
      <c r="Q210">
        <f>IF(B210="","",VLOOKUP(B210,Feuil1!$A$2:$E$1311,2,FALSE))</f>
      </c>
      <c r="R210" s="12">
        <f>IF(C210="","",VLOOKUP(C210,Feuil1!$B$2:$E$1311,2,FALSE))</f>
      </c>
      <c r="S210" s="12">
        <f>IF(C210="","",VLOOKUP(C210,Feuil1!$B$2:$E$1311,4,FALSE))</f>
      </c>
      <c r="T210" s="12">
        <f>IF(C210="","",VLOOKUP(C210,Feuil1!$B$2:$E$1311,3,FALSE))</f>
      </c>
      <c r="U210" s="32">
        <f t="shared" si="12"/>
      </c>
      <c r="V210" s="32">
        <f t="shared" si="13"/>
      </c>
      <c r="W210" s="32">
        <f t="shared" si="14"/>
      </c>
      <c r="X210" s="32">
        <f t="shared" si="15"/>
      </c>
    </row>
    <row r="211" spans="1:24" ht="15.75">
      <c r="A211" s="46">
        <f>IF(SIGLES!A206=0,"",SIGLES!A206)</f>
      </c>
      <c r="B211" s="46">
        <f>IF(SIGLES!B206=0,"",SIGLES!B206)</f>
      </c>
      <c r="C211" s="62">
        <f>IF(SIGLES!C206=0,"",SIGLES!C206)</f>
      </c>
      <c r="D211" s="63">
        <f>IF(SIGLES!F206=0,"",SIGLES!F206)</f>
      </c>
      <c r="E211" s="64">
        <f>IF(SIGLES!G206=0,"",SIGLES!G206)</f>
      </c>
      <c r="F211" s="65">
        <f>IF(SIGLES!J206=0,"",SIGLES!J206)</f>
      </c>
      <c r="G211" s="48">
        <f>IF(SIGLES!M206=0,"",SIGLES!M206)</f>
      </c>
      <c r="H211" s="63">
        <f>IF(SIGLES!O206=0,"",SIGLES!O206)</f>
      </c>
      <c r="I211" s="66">
        <f>IF(SIGLES!P206=0,"",SIGLES!P206)</f>
      </c>
      <c r="J211" s="63">
        <f>IF(SIGLES!R206=0,"",SIGLES!R206)</f>
      </c>
      <c r="K211" s="66">
        <f>IF(SIGLES!S206=0,"",SIGLES!S206)</f>
      </c>
      <c r="L211" s="63">
        <f>IF(SIGLES!T206=0,"",SIGLES!T206)</f>
      </c>
      <c r="M211" s="64">
        <f>IF(SIGLES!U206=0,"",SIGLES!U206)</f>
      </c>
      <c r="N211" s="64">
        <f>IF(SIGLES!V206=0,"",SIGLES!V206)</f>
      </c>
      <c r="O211" s="67">
        <f>IF(SIGLES!W206=0,"",SIGLES!W206)</f>
      </c>
      <c r="P211" s="65">
        <f>IF(SIGLES!X206=0,"",SIGLES!X206)</f>
      </c>
      <c r="Q211">
        <f>IF(B211="","",VLOOKUP(B211,Feuil1!$A$2:$E$1311,2,FALSE))</f>
      </c>
      <c r="R211" s="12">
        <f>IF(C211="","",VLOOKUP(C211,Feuil1!$B$2:$E$1311,2,FALSE))</f>
      </c>
      <c r="S211" s="12">
        <f>IF(C211="","",VLOOKUP(C211,Feuil1!$B$2:$E$1311,4,FALSE))</f>
      </c>
      <c r="T211" s="12">
        <f>IF(C211="","",VLOOKUP(C211,Feuil1!$B$2:$E$1311,3,FALSE))</f>
      </c>
      <c r="U211" s="32">
        <f t="shared" si="12"/>
      </c>
      <c r="V211" s="32">
        <f t="shared" si="13"/>
      </c>
      <c r="W211" s="32">
        <f t="shared" si="14"/>
      </c>
      <c r="X211" s="32">
        <f t="shared" si="15"/>
      </c>
    </row>
    <row r="212" spans="1:24" ht="15.75">
      <c r="A212" s="46">
        <f>IF(SIGLES!A207=0,"",SIGLES!A207)</f>
      </c>
      <c r="B212" s="46">
        <f>IF(SIGLES!B207=0,"",SIGLES!B207)</f>
      </c>
      <c r="C212" s="62">
        <f>IF(SIGLES!C207=0,"",SIGLES!C207)</f>
      </c>
      <c r="D212" s="63">
        <f>IF(SIGLES!F207=0,"",SIGLES!F207)</f>
      </c>
      <c r="E212" s="64">
        <f>IF(SIGLES!G207=0,"",SIGLES!G207)</f>
      </c>
      <c r="F212" s="65">
        <f>IF(SIGLES!J207=0,"",SIGLES!J207)</f>
      </c>
      <c r="G212" s="48">
        <f>IF(SIGLES!M207=0,"",SIGLES!M207)</f>
      </c>
      <c r="H212" s="63">
        <f>IF(SIGLES!O207=0,"",SIGLES!O207)</f>
      </c>
      <c r="I212" s="66">
        <f>IF(SIGLES!P207=0,"",SIGLES!P207)</f>
      </c>
      <c r="J212" s="63">
        <f>IF(SIGLES!R207=0,"",SIGLES!R207)</f>
      </c>
      <c r="K212" s="66">
        <f>IF(SIGLES!S207=0,"",SIGLES!S207)</f>
      </c>
      <c r="L212" s="63">
        <f>IF(SIGLES!T207=0,"",SIGLES!T207)</f>
      </c>
      <c r="M212" s="64">
        <f>IF(SIGLES!U207=0,"",SIGLES!U207)</f>
      </c>
      <c r="N212" s="64">
        <f>IF(SIGLES!V207=0,"",SIGLES!V207)</f>
      </c>
      <c r="O212" s="67">
        <f>IF(SIGLES!W207=0,"",SIGLES!W207)</f>
      </c>
      <c r="P212" s="65">
        <f>IF(SIGLES!X207=0,"",SIGLES!X207)</f>
      </c>
      <c r="Q212">
        <f>IF(B212="","",VLOOKUP(B212,Feuil1!$A$2:$E$1311,2,FALSE))</f>
      </c>
      <c r="R212" s="12">
        <f>IF(C212="","",VLOOKUP(C212,Feuil1!$B$2:$E$1311,2,FALSE))</f>
      </c>
      <c r="S212" s="12">
        <f>IF(C212="","",VLOOKUP(C212,Feuil1!$B$2:$E$1311,4,FALSE))</f>
      </c>
      <c r="T212" s="12">
        <f>IF(C212="","",VLOOKUP(C212,Feuil1!$B$2:$E$1311,3,FALSE))</f>
      </c>
      <c r="U212" s="32">
        <f t="shared" si="12"/>
      </c>
      <c r="V212" s="32">
        <f t="shared" si="13"/>
      </c>
      <c r="W212" s="32">
        <f t="shared" si="14"/>
      </c>
      <c r="X212" s="32">
        <f t="shared" si="15"/>
      </c>
    </row>
    <row r="213" spans="1:24" ht="15.75">
      <c r="A213" s="46">
        <f>IF(SIGLES!A208=0,"",SIGLES!A208)</f>
      </c>
      <c r="B213" s="46">
        <f>IF(SIGLES!B208=0,"",SIGLES!B208)</f>
      </c>
      <c r="C213" s="62">
        <f>IF(SIGLES!C208=0,"",SIGLES!C208)</f>
      </c>
      <c r="D213" s="63">
        <f>IF(SIGLES!F208=0,"",SIGLES!F208)</f>
      </c>
      <c r="E213" s="64">
        <f>IF(SIGLES!G208=0,"",SIGLES!G208)</f>
      </c>
      <c r="F213" s="65">
        <f>IF(SIGLES!J208=0,"",SIGLES!J208)</f>
      </c>
      <c r="G213" s="48">
        <f>IF(SIGLES!M208=0,"",SIGLES!M208)</f>
      </c>
      <c r="H213" s="63">
        <f>IF(SIGLES!O208=0,"",SIGLES!O208)</f>
      </c>
      <c r="I213" s="66">
        <f>IF(SIGLES!P208=0,"",SIGLES!P208)</f>
      </c>
      <c r="J213" s="63">
        <f>IF(SIGLES!R208=0,"",SIGLES!R208)</f>
      </c>
      <c r="K213" s="66">
        <f>IF(SIGLES!S208=0,"",SIGLES!S208)</f>
      </c>
      <c r="L213" s="63">
        <f>IF(SIGLES!T208=0,"",SIGLES!T208)</f>
      </c>
      <c r="M213" s="64">
        <f>IF(SIGLES!U208=0,"",SIGLES!U208)</f>
      </c>
      <c r="N213" s="64">
        <f>IF(SIGLES!V208=0,"",SIGLES!V208)</f>
      </c>
      <c r="O213" s="67">
        <f>IF(SIGLES!W208=0,"",SIGLES!W208)</f>
      </c>
      <c r="P213" s="65">
        <f>IF(SIGLES!X208=0,"",SIGLES!X208)</f>
      </c>
      <c r="Q213">
        <f>IF(B213="","",VLOOKUP(B213,Feuil1!$A$2:$E$1311,2,FALSE))</f>
      </c>
      <c r="R213" s="12">
        <f>IF(C213="","",VLOOKUP(C213,Feuil1!$B$2:$E$1311,2,FALSE))</f>
      </c>
      <c r="S213" s="12">
        <f>IF(C213="","",VLOOKUP(C213,Feuil1!$B$2:$E$1311,4,FALSE))</f>
      </c>
      <c r="T213" s="12">
        <f>IF(C213="","",VLOOKUP(C213,Feuil1!$B$2:$E$1311,3,FALSE))</f>
      </c>
      <c r="U213" s="32">
        <f t="shared" si="12"/>
      </c>
      <c r="V213" s="32">
        <f t="shared" si="13"/>
      </c>
      <c r="W213" s="32">
        <f t="shared" si="14"/>
      </c>
      <c r="X213" s="32">
        <f t="shared" si="15"/>
      </c>
    </row>
    <row r="214" spans="1:24" ht="15.75">
      <c r="A214" s="46">
        <f>IF(SIGLES!A209=0,"",SIGLES!A209)</f>
      </c>
      <c r="B214" s="46">
        <f>IF(SIGLES!B209=0,"",SIGLES!B209)</f>
      </c>
      <c r="C214" s="62">
        <f>IF(SIGLES!C209=0,"",SIGLES!C209)</f>
      </c>
      <c r="D214" s="63">
        <f>IF(SIGLES!F209=0,"",SIGLES!F209)</f>
      </c>
      <c r="E214" s="64">
        <f>IF(SIGLES!G209=0,"",SIGLES!G209)</f>
      </c>
      <c r="F214" s="65">
        <f>IF(SIGLES!J209=0,"",SIGLES!J209)</f>
      </c>
      <c r="G214" s="48">
        <f>IF(SIGLES!M209=0,"",SIGLES!M209)</f>
      </c>
      <c r="H214" s="63">
        <f>IF(SIGLES!O209=0,"",SIGLES!O209)</f>
      </c>
      <c r="I214" s="66">
        <f>IF(SIGLES!P209=0,"",SIGLES!P209)</f>
      </c>
      <c r="J214" s="63">
        <f>IF(SIGLES!R209=0,"",SIGLES!R209)</f>
      </c>
      <c r="K214" s="66">
        <f>IF(SIGLES!S209=0,"",SIGLES!S209)</f>
      </c>
      <c r="L214" s="63">
        <f>IF(SIGLES!T209=0,"",SIGLES!T209)</f>
      </c>
      <c r="M214" s="64">
        <f>IF(SIGLES!U209=0,"",SIGLES!U209)</f>
      </c>
      <c r="N214" s="64">
        <f>IF(SIGLES!V209=0,"",SIGLES!V209)</f>
      </c>
      <c r="O214" s="67">
        <f>IF(SIGLES!W209=0,"",SIGLES!W209)</f>
      </c>
      <c r="P214" s="65">
        <f>IF(SIGLES!X209=0,"",SIGLES!X209)</f>
      </c>
      <c r="Q214">
        <f>IF(B214="","",VLOOKUP(B214,Feuil1!$A$2:$E$1311,2,FALSE))</f>
      </c>
      <c r="R214" s="12">
        <f>IF(C214="","",VLOOKUP(C214,Feuil1!$B$2:$E$1311,2,FALSE))</f>
      </c>
      <c r="S214" s="12">
        <f>IF(C214="","",VLOOKUP(C214,Feuil1!$B$2:$E$1311,4,FALSE))</f>
      </c>
      <c r="T214" s="12">
        <f>IF(C214="","",VLOOKUP(C214,Feuil1!$B$2:$E$1311,3,FALSE))</f>
      </c>
      <c r="U214" s="32">
        <f t="shared" si="12"/>
      </c>
      <c r="V214" s="32">
        <f t="shared" si="13"/>
      </c>
      <c r="W214" s="32">
        <f t="shared" si="14"/>
      </c>
      <c r="X214" s="32">
        <f t="shared" si="15"/>
      </c>
    </row>
    <row r="215" spans="1:24" ht="15.75">
      <c r="A215" s="46">
        <f>IF(SIGLES!A210=0,"",SIGLES!A210)</f>
      </c>
      <c r="B215" s="46">
        <f>IF(SIGLES!B210=0,"",SIGLES!B210)</f>
      </c>
      <c r="C215" s="62">
        <f>IF(SIGLES!C210=0,"",SIGLES!C210)</f>
      </c>
      <c r="D215" s="63">
        <f>IF(SIGLES!F210=0,"",SIGLES!F210)</f>
      </c>
      <c r="E215" s="64">
        <f>IF(SIGLES!G210=0,"",SIGLES!G210)</f>
      </c>
      <c r="F215" s="65">
        <f>IF(SIGLES!J210=0,"",SIGLES!J210)</f>
      </c>
      <c r="G215" s="48">
        <f>IF(SIGLES!M210=0,"",SIGLES!M210)</f>
      </c>
      <c r="H215" s="63">
        <f>IF(SIGLES!O210=0,"",SIGLES!O210)</f>
      </c>
      <c r="I215" s="66">
        <f>IF(SIGLES!P210=0,"",SIGLES!P210)</f>
      </c>
      <c r="J215" s="63">
        <f>IF(SIGLES!R210=0,"",SIGLES!R210)</f>
      </c>
      <c r="K215" s="66">
        <f>IF(SIGLES!S210=0,"",SIGLES!S210)</f>
      </c>
      <c r="L215" s="63">
        <f>IF(SIGLES!T210=0,"",SIGLES!T210)</f>
      </c>
      <c r="M215" s="64">
        <f>IF(SIGLES!U210=0,"",SIGLES!U210)</f>
      </c>
      <c r="N215" s="64">
        <f>IF(SIGLES!V210=0,"",SIGLES!V210)</f>
      </c>
      <c r="O215" s="67">
        <f>IF(SIGLES!W210=0,"",SIGLES!W210)</f>
      </c>
      <c r="P215" s="65">
        <f>IF(SIGLES!X210=0,"",SIGLES!X210)</f>
      </c>
      <c r="Q215">
        <f>IF(B215="","",VLOOKUP(B215,Feuil1!$A$2:$E$1311,2,FALSE))</f>
      </c>
      <c r="R215" s="12">
        <f>IF(C215="","",VLOOKUP(C215,Feuil1!$B$2:$E$1311,2,FALSE))</f>
      </c>
      <c r="S215" s="12">
        <f>IF(C215="","",VLOOKUP(C215,Feuil1!$B$2:$E$1311,4,FALSE))</f>
      </c>
      <c r="T215" s="12">
        <f>IF(C215="","",VLOOKUP(C215,Feuil1!$B$2:$E$1311,3,FALSE))</f>
      </c>
      <c r="U215" s="32">
        <f t="shared" si="12"/>
      </c>
      <c r="V215" s="32">
        <f t="shared" si="13"/>
      </c>
      <c r="W215" s="32">
        <f t="shared" si="14"/>
      </c>
      <c r="X215" s="32">
        <f t="shared" si="15"/>
      </c>
    </row>
    <row r="216" spans="1:24" ht="15.75">
      <c r="A216" s="46">
        <f>IF(SIGLES!A211=0,"",SIGLES!A211)</f>
      </c>
      <c r="B216" s="46">
        <f>IF(SIGLES!B211=0,"",SIGLES!B211)</f>
      </c>
      <c r="C216" s="62">
        <f>IF(SIGLES!C211=0,"",SIGLES!C211)</f>
      </c>
      <c r="D216" s="63">
        <f>IF(SIGLES!F211=0,"",SIGLES!F211)</f>
      </c>
      <c r="E216" s="64">
        <f>IF(SIGLES!G211=0,"",SIGLES!G211)</f>
      </c>
      <c r="F216" s="65">
        <f>IF(SIGLES!J211=0,"",SIGLES!J211)</f>
      </c>
      <c r="G216" s="48">
        <f>IF(SIGLES!M211=0,"",SIGLES!M211)</f>
      </c>
      <c r="H216" s="63">
        <f>IF(SIGLES!O211=0,"",SIGLES!O211)</f>
      </c>
      <c r="I216" s="66">
        <f>IF(SIGLES!P211=0,"",SIGLES!P211)</f>
      </c>
      <c r="J216" s="63">
        <f>IF(SIGLES!R211=0,"",SIGLES!R211)</f>
      </c>
      <c r="K216" s="66">
        <f>IF(SIGLES!S211=0,"",SIGLES!S211)</f>
      </c>
      <c r="L216" s="63">
        <f>IF(SIGLES!T211=0,"",SIGLES!T211)</f>
      </c>
      <c r="M216" s="64">
        <f>IF(SIGLES!U211=0,"",SIGLES!U211)</f>
      </c>
      <c r="N216" s="64">
        <f>IF(SIGLES!V211=0,"",SIGLES!V211)</f>
      </c>
      <c r="O216" s="67">
        <f>IF(SIGLES!W211=0,"",SIGLES!W211)</f>
      </c>
      <c r="P216" s="65">
        <f>IF(SIGLES!X211=0,"",SIGLES!X211)</f>
      </c>
      <c r="Q216">
        <f>IF(B216="","",VLOOKUP(B216,Feuil1!$A$2:$E$1311,2,FALSE))</f>
      </c>
      <c r="R216" s="12">
        <f>IF(C216="","",VLOOKUP(C216,Feuil1!$B$2:$E$1311,2,FALSE))</f>
      </c>
      <c r="S216" s="12">
        <f>IF(C216="","",VLOOKUP(C216,Feuil1!$B$2:$E$1311,4,FALSE))</f>
      </c>
      <c r="T216" s="12">
        <f>IF(C216="","",VLOOKUP(C216,Feuil1!$B$2:$E$1311,3,FALSE))</f>
      </c>
      <c r="U216" s="32">
        <f t="shared" si="12"/>
      </c>
      <c r="V216" s="32">
        <f t="shared" si="13"/>
      </c>
      <c r="W216" s="32">
        <f t="shared" si="14"/>
      </c>
      <c r="X216" s="32">
        <f t="shared" si="15"/>
      </c>
    </row>
    <row r="217" spans="1:24" ht="15.75">
      <c r="A217" s="46">
        <f>IF(SIGLES!A212=0,"",SIGLES!A212)</f>
      </c>
      <c r="B217" s="46">
        <f>IF(SIGLES!B212=0,"",SIGLES!B212)</f>
      </c>
      <c r="C217" s="62">
        <f>IF(SIGLES!C212=0,"",SIGLES!C212)</f>
      </c>
      <c r="D217" s="63">
        <f>IF(SIGLES!F212=0,"",SIGLES!F212)</f>
      </c>
      <c r="E217" s="64">
        <f>IF(SIGLES!G212=0,"",SIGLES!G212)</f>
      </c>
      <c r="F217" s="65">
        <f>IF(SIGLES!J212=0,"",SIGLES!J212)</f>
      </c>
      <c r="G217" s="48">
        <f>IF(SIGLES!M212=0,"",SIGLES!M212)</f>
      </c>
      <c r="H217" s="63">
        <f>IF(SIGLES!O212=0,"",SIGLES!O212)</f>
      </c>
      <c r="I217" s="66">
        <f>IF(SIGLES!P212=0,"",SIGLES!P212)</f>
      </c>
      <c r="J217" s="63">
        <f>IF(SIGLES!R212=0,"",SIGLES!R212)</f>
      </c>
      <c r="K217" s="66">
        <f>IF(SIGLES!S212=0,"",SIGLES!S212)</f>
      </c>
      <c r="L217" s="63">
        <f>IF(SIGLES!T212=0,"",SIGLES!T212)</f>
      </c>
      <c r="M217" s="64">
        <f>IF(SIGLES!U212=0,"",SIGLES!U212)</f>
      </c>
      <c r="N217" s="64">
        <f>IF(SIGLES!V212=0,"",SIGLES!V212)</f>
      </c>
      <c r="O217" s="67">
        <f>IF(SIGLES!W212=0,"",SIGLES!W212)</f>
      </c>
      <c r="P217" s="65">
        <f>IF(SIGLES!X212=0,"",SIGLES!X212)</f>
      </c>
      <c r="Q217">
        <f>IF(B217="","",VLOOKUP(B217,Feuil1!$A$2:$E$1311,2,FALSE))</f>
      </c>
      <c r="R217" s="12">
        <f>IF(C217="","",VLOOKUP(C217,Feuil1!$B$2:$E$1311,2,FALSE))</f>
      </c>
      <c r="S217" s="12">
        <f>IF(C217="","",VLOOKUP(C217,Feuil1!$B$2:$E$1311,4,FALSE))</f>
      </c>
      <c r="T217" s="12">
        <f>IF(C217="","",VLOOKUP(C217,Feuil1!$B$2:$E$1311,3,FALSE))</f>
      </c>
      <c r="U217" s="32">
        <f t="shared" si="12"/>
      </c>
      <c r="V217" s="32">
        <f t="shared" si="13"/>
      </c>
      <c r="W217" s="32">
        <f t="shared" si="14"/>
      </c>
      <c r="X217" s="32">
        <f t="shared" si="15"/>
      </c>
    </row>
    <row r="218" spans="1:24" ht="15.75">
      <c r="A218" s="46">
        <f>IF(SIGLES!A213=0,"",SIGLES!A213)</f>
      </c>
      <c r="B218" s="46">
        <f>IF(SIGLES!B213=0,"",SIGLES!B213)</f>
      </c>
      <c r="C218" s="62">
        <f>IF(SIGLES!C213=0,"",SIGLES!C213)</f>
      </c>
      <c r="D218" s="63">
        <f>IF(SIGLES!F213=0,"",SIGLES!F213)</f>
      </c>
      <c r="E218" s="64">
        <f>IF(SIGLES!G213=0,"",SIGLES!G213)</f>
      </c>
      <c r="F218" s="65">
        <f>IF(SIGLES!J213=0,"",SIGLES!J213)</f>
      </c>
      <c r="G218" s="48">
        <f>IF(SIGLES!M213=0,"",SIGLES!M213)</f>
      </c>
      <c r="H218" s="63">
        <f>IF(SIGLES!O213=0,"",SIGLES!O213)</f>
      </c>
      <c r="I218" s="66">
        <f>IF(SIGLES!P213=0,"",SIGLES!P213)</f>
      </c>
      <c r="J218" s="63">
        <f>IF(SIGLES!R213=0,"",SIGLES!R213)</f>
      </c>
      <c r="K218" s="66">
        <f>IF(SIGLES!S213=0,"",SIGLES!S213)</f>
      </c>
      <c r="L218" s="63">
        <f>IF(SIGLES!T213=0,"",SIGLES!T213)</f>
      </c>
      <c r="M218" s="64">
        <f>IF(SIGLES!U213=0,"",SIGLES!U213)</f>
      </c>
      <c r="N218" s="64">
        <f>IF(SIGLES!V213=0,"",SIGLES!V213)</f>
      </c>
      <c r="O218" s="67">
        <f>IF(SIGLES!W213=0,"",SIGLES!W213)</f>
      </c>
      <c r="P218" s="65">
        <f>IF(SIGLES!X213=0,"",SIGLES!X213)</f>
      </c>
      <c r="Q218">
        <f>IF(B218="","",VLOOKUP(B218,Feuil1!$A$2:$E$1311,2,FALSE))</f>
      </c>
      <c r="R218" s="12">
        <f>IF(C218="","",VLOOKUP(C218,Feuil1!$B$2:$E$1311,2,FALSE))</f>
      </c>
      <c r="S218" s="12">
        <f>IF(C218="","",VLOOKUP(C218,Feuil1!$B$2:$E$1311,4,FALSE))</f>
      </c>
      <c r="T218" s="12">
        <f>IF(C218="","",VLOOKUP(C218,Feuil1!$B$2:$E$1311,3,FALSE))</f>
      </c>
      <c r="U218" s="32">
        <f t="shared" si="12"/>
      </c>
      <c r="V218" s="32">
        <f t="shared" si="13"/>
      </c>
      <c r="W218" s="32">
        <f t="shared" si="14"/>
      </c>
      <c r="X218" s="32">
        <f t="shared" si="15"/>
      </c>
    </row>
    <row r="219" spans="1:24" ht="15.75">
      <c r="A219" s="46">
        <f>IF(SIGLES!A214=0,"",SIGLES!A214)</f>
      </c>
      <c r="B219" s="46">
        <f>IF(SIGLES!B214=0,"",SIGLES!B214)</f>
      </c>
      <c r="C219" s="62">
        <f>IF(SIGLES!C214=0,"",SIGLES!C214)</f>
      </c>
      <c r="D219" s="63">
        <f>IF(SIGLES!F214=0,"",SIGLES!F214)</f>
      </c>
      <c r="E219" s="64">
        <f>IF(SIGLES!G214=0,"",SIGLES!G214)</f>
      </c>
      <c r="F219" s="65">
        <f>IF(SIGLES!J214=0,"",SIGLES!J214)</f>
      </c>
      <c r="G219" s="48">
        <f>IF(SIGLES!M214=0,"",SIGLES!M214)</f>
      </c>
      <c r="H219" s="63">
        <f>IF(SIGLES!O214=0,"",SIGLES!O214)</f>
      </c>
      <c r="I219" s="66">
        <f>IF(SIGLES!P214=0,"",SIGLES!P214)</f>
      </c>
      <c r="J219" s="63">
        <f>IF(SIGLES!R214=0,"",SIGLES!R214)</f>
      </c>
      <c r="K219" s="66">
        <f>IF(SIGLES!S214=0,"",SIGLES!S214)</f>
      </c>
      <c r="L219" s="63">
        <f>IF(SIGLES!T214=0,"",SIGLES!T214)</f>
      </c>
      <c r="M219" s="64">
        <f>IF(SIGLES!U214=0,"",SIGLES!U214)</f>
      </c>
      <c r="N219" s="64">
        <f>IF(SIGLES!V214=0,"",SIGLES!V214)</f>
      </c>
      <c r="O219" s="67">
        <f>IF(SIGLES!W214=0,"",SIGLES!W214)</f>
      </c>
      <c r="P219" s="65">
        <f>IF(SIGLES!X214=0,"",SIGLES!X214)</f>
      </c>
      <c r="Q219">
        <f>IF(B219="","",VLOOKUP(B219,Feuil1!$A$2:$E$1311,2,FALSE))</f>
      </c>
      <c r="R219" s="12">
        <f>IF(C219="","",VLOOKUP(C219,Feuil1!$B$2:$E$1311,2,FALSE))</f>
      </c>
      <c r="S219" s="12">
        <f>IF(C219="","",VLOOKUP(C219,Feuil1!$B$2:$E$1311,4,FALSE))</f>
      </c>
      <c r="T219" s="12">
        <f>IF(C219="","",VLOOKUP(C219,Feuil1!$B$2:$E$1311,3,FALSE))</f>
      </c>
      <c r="U219" s="32">
        <f t="shared" si="12"/>
      </c>
      <c r="V219" s="32">
        <f t="shared" si="13"/>
      </c>
      <c r="W219" s="32">
        <f t="shared" si="14"/>
      </c>
      <c r="X219" s="32">
        <f t="shared" si="15"/>
      </c>
    </row>
    <row r="220" spans="1:24" ht="15.75">
      <c r="A220" s="46">
        <f>IF(SIGLES!A215=0,"",SIGLES!A215)</f>
      </c>
      <c r="B220" s="46">
        <f>IF(SIGLES!B215=0,"",SIGLES!B215)</f>
      </c>
      <c r="C220" s="62">
        <f>IF(SIGLES!C215=0,"",SIGLES!C215)</f>
      </c>
      <c r="D220" s="63">
        <f>IF(SIGLES!F215=0,"",SIGLES!F215)</f>
      </c>
      <c r="E220" s="64">
        <f>IF(SIGLES!G215=0,"",SIGLES!G215)</f>
      </c>
      <c r="F220" s="65">
        <f>IF(SIGLES!J215=0,"",SIGLES!J215)</f>
      </c>
      <c r="G220" s="48">
        <f>IF(SIGLES!M215=0,"",SIGLES!M215)</f>
      </c>
      <c r="H220" s="63">
        <f>IF(SIGLES!O215=0,"",SIGLES!O215)</f>
      </c>
      <c r="I220" s="66">
        <f>IF(SIGLES!P215=0,"",SIGLES!P215)</f>
      </c>
      <c r="J220" s="63">
        <f>IF(SIGLES!R215=0,"",SIGLES!R215)</f>
      </c>
      <c r="K220" s="66">
        <f>IF(SIGLES!S215=0,"",SIGLES!S215)</f>
      </c>
      <c r="L220" s="63">
        <f>IF(SIGLES!T215=0,"",SIGLES!T215)</f>
      </c>
      <c r="M220" s="64">
        <f>IF(SIGLES!U215=0,"",SIGLES!U215)</f>
      </c>
      <c r="N220" s="64">
        <f>IF(SIGLES!V215=0,"",SIGLES!V215)</f>
      </c>
      <c r="O220" s="67">
        <f>IF(SIGLES!W215=0,"",SIGLES!W215)</f>
      </c>
      <c r="P220" s="65">
        <f>IF(SIGLES!X215=0,"",SIGLES!X215)</f>
      </c>
      <c r="Q220">
        <f>IF(B220="","",VLOOKUP(B220,Feuil1!$A$2:$E$1311,2,FALSE))</f>
      </c>
      <c r="R220" s="12">
        <f>IF(C220="","",VLOOKUP(C220,Feuil1!$B$2:$E$1311,2,FALSE))</f>
      </c>
      <c r="S220" s="12">
        <f>IF(C220="","",VLOOKUP(C220,Feuil1!$B$2:$E$1311,4,FALSE))</f>
      </c>
      <c r="T220" s="12">
        <f>IF(C220="","",VLOOKUP(C220,Feuil1!$B$2:$E$1311,3,FALSE))</f>
      </c>
      <c r="U220" s="32">
        <f t="shared" si="12"/>
      </c>
      <c r="V220" s="32">
        <f t="shared" si="13"/>
      </c>
      <c r="W220" s="32">
        <f t="shared" si="14"/>
      </c>
      <c r="X220" s="32">
        <f t="shared" si="15"/>
      </c>
    </row>
    <row r="221" spans="1:24" ht="15.75">
      <c r="A221" s="46">
        <f>IF(SIGLES!A216=0,"",SIGLES!A216)</f>
      </c>
      <c r="B221" s="46">
        <f>IF(SIGLES!B216=0,"",SIGLES!B216)</f>
      </c>
      <c r="C221" s="62">
        <f>IF(SIGLES!C216=0,"",SIGLES!C216)</f>
      </c>
      <c r="D221" s="63">
        <f>IF(SIGLES!F216=0,"",SIGLES!F216)</f>
      </c>
      <c r="E221" s="64">
        <f>IF(SIGLES!G216=0,"",SIGLES!G216)</f>
      </c>
      <c r="F221" s="65">
        <f>IF(SIGLES!J216=0,"",SIGLES!J216)</f>
      </c>
      <c r="G221" s="48">
        <f>IF(SIGLES!M216=0,"",SIGLES!M216)</f>
      </c>
      <c r="H221" s="63">
        <f>IF(SIGLES!O216=0,"",SIGLES!O216)</f>
      </c>
      <c r="I221" s="66">
        <f>IF(SIGLES!P216=0,"",SIGLES!P216)</f>
      </c>
      <c r="J221" s="63">
        <f>IF(SIGLES!R216=0,"",SIGLES!R216)</f>
      </c>
      <c r="K221" s="66">
        <f>IF(SIGLES!S216=0,"",SIGLES!S216)</f>
      </c>
      <c r="L221" s="63">
        <f>IF(SIGLES!T216=0,"",SIGLES!T216)</f>
      </c>
      <c r="M221" s="64">
        <f>IF(SIGLES!U216=0,"",SIGLES!U216)</f>
      </c>
      <c r="N221" s="64">
        <f>IF(SIGLES!V216=0,"",SIGLES!V216)</f>
      </c>
      <c r="O221" s="67">
        <f>IF(SIGLES!W216=0,"",SIGLES!W216)</f>
      </c>
      <c r="P221" s="65">
        <f>IF(SIGLES!X216=0,"",SIGLES!X216)</f>
      </c>
      <c r="Q221">
        <f>IF(B221="","",VLOOKUP(B221,Feuil1!$A$2:$E$1311,2,FALSE))</f>
      </c>
      <c r="R221" s="12">
        <f>IF(C221="","",VLOOKUP(C221,Feuil1!$B$2:$E$1311,2,FALSE))</f>
      </c>
      <c r="S221" s="12">
        <f>IF(C221="","",VLOOKUP(C221,Feuil1!$B$2:$E$1311,4,FALSE))</f>
      </c>
      <c r="T221" s="12">
        <f>IF(C221="","",VLOOKUP(C221,Feuil1!$B$2:$E$1311,3,FALSE))</f>
      </c>
      <c r="U221" s="32">
        <f t="shared" si="12"/>
      </c>
      <c r="V221" s="32">
        <f t="shared" si="13"/>
      </c>
      <c r="W221" s="32">
        <f t="shared" si="14"/>
      </c>
      <c r="X221" s="32">
        <f t="shared" si="15"/>
      </c>
    </row>
    <row r="222" spans="1:24" ht="15.75">
      <c r="A222" s="46">
        <f>IF(SIGLES!A217=0,"",SIGLES!A217)</f>
      </c>
      <c r="B222" s="46">
        <f>IF(SIGLES!B217=0,"",SIGLES!B217)</f>
      </c>
      <c r="C222" s="62">
        <f>IF(SIGLES!C217=0,"",SIGLES!C217)</f>
      </c>
      <c r="D222" s="63">
        <f>IF(SIGLES!F217=0,"",SIGLES!F217)</f>
      </c>
      <c r="E222" s="64">
        <f>IF(SIGLES!G217=0,"",SIGLES!G217)</f>
      </c>
      <c r="F222" s="65">
        <f>IF(SIGLES!J217=0,"",SIGLES!J217)</f>
      </c>
      <c r="G222" s="48">
        <f>IF(SIGLES!M217=0,"",SIGLES!M217)</f>
      </c>
      <c r="H222" s="63">
        <f>IF(SIGLES!O217=0,"",SIGLES!O217)</f>
      </c>
      <c r="I222" s="66">
        <f>IF(SIGLES!P217=0,"",SIGLES!P217)</f>
      </c>
      <c r="J222" s="63">
        <f>IF(SIGLES!R217=0,"",SIGLES!R217)</f>
      </c>
      <c r="K222" s="66">
        <f>IF(SIGLES!S217=0,"",SIGLES!S217)</f>
      </c>
      <c r="L222" s="63">
        <f>IF(SIGLES!T217=0,"",SIGLES!T217)</f>
      </c>
      <c r="M222" s="64">
        <f>IF(SIGLES!U217=0,"",SIGLES!U217)</f>
      </c>
      <c r="N222" s="64">
        <f>IF(SIGLES!V217=0,"",SIGLES!V217)</f>
      </c>
      <c r="O222" s="67">
        <f>IF(SIGLES!W217=0,"",SIGLES!W217)</f>
      </c>
      <c r="P222" s="65">
        <f>IF(SIGLES!X217=0,"",SIGLES!X217)</f>
      </c>
      <c r="Q222">
        <f>IF(B222="","",VLOOKUP(B222,Feuil1!$A$2:$E$1311,2,FALSE))</f>
      </c>
      <c r="R222" s="12">
        <f>IF(C222="","",VLOOKUP(C222,Feuil1!$B$2:$E$1311,2,FALSE))</f>
      </c>
      <c r="S222" s="12">
        <f>IF(C222="","",VLOOKUP(C222,Feuil1!$B$2:$E$1311,4,FALSE))</f>
      </c>
      <c r="T222" s="12">
        <f>IF(C222="","",VLOOKUP(C222,Feuil1!$B$2:$E$1311,3,FALSE))</f>
      </c>
      <c r="U222" s="32">
        <f t="shared" si="12"/>
      </c>
      <c r="V222" s="32">
        <f t="shared" si="13"/>
      </c>
      <c r="W222" s="32">
        <f t="shared" si="14"/>
      </c>
      <c r="X222" s="32">
        <f t="shared" si="15"/>
      </c>
    </row>
    <row r="223" spans="1:24" ht="15.75">
      <c r="A223" s="46">
        <f>IF(SIGLES!A218=0,"",SIGLES!A218)</f>
      </c>
      <c r="B223" s="46">
        <f>IF(SIGLES!B218=0,"",SIGLES!B218)</f>
      </c>
      <c r="C223" s="62">
        <f>IF(SIGLES!C218=0,"",SIGLES!C218)</f>
      </c>
      <c r="D223" s="63">
        <f>IF(SIGLES!F218=0,"",SIGLES!F218)</f>
      </c>
      <c r="E223" s="64">
        <f>IF(SIGLES!G218=0,"",SIGLES!G218)</f>
      </c>
      <c r="F223" s="65">
        <f>IF(SIGLES!J218=0,"",SIGLES!J218)</f>
      </c>
      <c r="G223" s="48">
        <f>IF(SIGLES!M218=0,"",SIGLES!M218)</f>
      </c>
      <c r="H223" s="63">
        <f>IF(SIGLES!O218=0,"",SIGLES!O218)</f>
      </c>
      <c r="I223" s="66">
        <f>IF(SIGLES!P218=0,"",SIGLES!P218)</f>
      </c>
      <c r="J223" s="63">
        <f>IF(SIGLES!R218=0,"",SIGLES!R218)</f>
      </c>
      <c r="K223" s="66">
        <f>IF(SIGLES!S218=0,"",SIGLES!S218)</f>
      </c>
      <c r="L223" s="63">
        <f>IF(SIGLES!T218=0,"",SIGLES!T218)</f>
      </c>
      <c r="M223" s="64">
        <f>IF(SIGLES!U218=0,"",SIGLES!U218)</f>
      </c>
      <c r="N223" s="64">
        <f>IF(SIGLES!V218=0,"",SIGLES!V218)</f>
      </c>
      <c r="O223" s="67">
        <f>IF(SIGLES!W218=0,"",SIGLES!W218)</f>
      </c>
      <c r="P223" s="65">
        <f>IF(SIGLES!X218=0,"",SIGLES!X218)</f>
      </c>
      <c r="Q223">
        <f>IF(B223="","",VLOOKUP(B223,Feuil1!$A$2:$E$1311,2,FALSE))</f>
      </c>
      <c r="R223" s="12">
        <f>IF(C223="","",VLOOKUP(C223,Feuil1!$B$2:$E$1311,2,FALSE))</f>
      </c>
      <c r="S223" s="12">
        <f>IF(C223="","",VLOOKUP(C223,Feuil1!$B$2:$E$1311,4,FALSE))</f>
      </c>
      <c r="T223" s="12">
        <f>IF(C223="","",VLOOKUP(C223,Feuil1!$B$2:$E$1311,3,FALSE))</f>
      </c>
      <c r="U223" s="32">
        <f t="shared" si="12"/>
      </c>
      <c r="V223" s="32">
        <f t="shared" si="13"/>
      </c>
      <c r="W223" s="32">
        <f t="shared" si="14"/>
      </c>
      <c r="X223" s="32">
        <f t="shared" si="15"/>
      </c>
    </row>
    <row r="224" spans="1:24" ht="15.75">
      <c r="A224" s="46">
        <f>IF(SIGLES!A219=0,"",SIGLES!A219)</f>
      </c>
      <c r="B224" s="46">
        <f>IF(SIGLES!B219=0,"",SIGLES!B219)</f>
      </c>
      <c r="C224" s="62">
        <f>IF(SIGLES!C219=0,"",SIGLES!C219)</f>
      </c>
      <c r="D224" s="63">
        <f>IF(SIGLES!F219=0,"",SIGLES!F219)</f>
      </c>
      <c r="E224" s="64">
        <f>IF(SIGLES!G219=0,"",SIGLES!G219)</f>
      </c>
      <c r="F224" s="65">
        <f>IF(SIGLES!J219=0,"",SIGLES!J219)</f>
      </c>
      <c r="G224" s="48">
        <f>IF(SIGLES!M219=0,"",SIGLES!M219)</f>
      </c>
      <c r="H224" s="63">
        <f>IF(SIGLES!O219=0,"",SIGLES!O219)</f>
      </c>
      <c r="I224" s="66">
        <f>IF(SIGLES!P219=0,"",SIGLES!P219)</f>
      </c>
      <c r="J224" s="63">
        <f>IF(SIGLES!R219=0,"",SIGLES!R219)</f>
      </c>
      <c r="K224" s="66">
        <f>IF(SIGLES!S219=0,"",SIGLES!S219)</f>
      </c>
      <c r="L224" s="63">
        <f>IF(SIGLES!T219=0,"",SIGLES!T219)</f>
      </c>
      <c r="M224" s="64">
        <f>IF(SIGLES!U219=0,"",SIGLES!U219)</f>
      </c>
      <c r="N224" s="64">
        <f>IF(SIGLES!V219=0,"",SIGLES!V219)</f>
      </c>
      <c r="O224" s="67">
        <f>IF(SIGLES!W219=0,"",SIGLES!W219)</f>
      </c>
      <c r="P224" s="65">
        <f>IF(SIGLES!X219=0,"",SIGLES!X219)</f>
      </c>
      <c r="Q224">
        <f>IF(B224="","",VLOOKUP(B224,Feuil1!$A$2:$E$1311,2,FALSE))</f>
      </c>
      <c r="R224" s="12">
        <f>IF(C224="","",VLOOKUP(C224,Feuil1!$B$2:$E$1311,2,FALSE))</f>
      </c>
      <c r="S224" s="12">
        <f>IF(C224="","",VLOOKUP(C224,Feuil1!$B$2:$E$1311,4,FALSE))</f>
      </c>
      <c r="T224" s="12">
        <f>IF(C224="","",VLOOKUP(C224,Feuil1!$B$2:$E$1311,3,FALSE))</f>
      </c>
      <c r="U224" s="32">
        <f t="shared" si="12"/>
      </c>
      <c r="V224" s="32">
        <f t="shared" si="13"/>
      </c>
      <c r="W224" s="32">
        <f t="shared" si="14"/>
      </c>
      <c r="X224" s="32">
        <f t="shared" si="15"/>
      </c>
    </row>
    <row r="225" spans="1:24" ht="15.75">
      <c r="A225" s="46">
        <f>IF(SIGLES!A220=0,"",SIGLES!A220)</f>
      </c>
      <c r="B225" s="46">
        <f>IF(SIGLES!B220=0,"",SIGLES!B220)</f>
      </c>
      <c r="C225" s="62">
        <f>IF(SIGLES!C220=0,"",SIGLES!C220)</f>
      </c>
      <c r="D225" s="63">
        <f>IF(SIGLES!F220=0,"",SIGLES!F220)</f>
      </c>
      <c r="E225" s="64">
        <f>IF(SIGLES!G220=0,"",SIGLES!G220)</f>
      </c>
      <c r="F225" s="65">
        <f>IF(SIGLES!J220=0,"",SIGLES!J220)</f>
      </c>
      <c r="G225" s="48">
        <f>IF(SIGLES!M220=0,"",SIGLES!M220)</f>
      </c>
      <c r="H225" s="63">
        <f>IF(SIGLES!O220=0,"",SIGLES!O220)</f>
      </c>
      <c r="I225" s="66">
        <f>IF(SIGLES!P220=0,"",SIGLES!P220)</f>
      </c>
      <c r="J225" s="63">
        <f>IF(SIGLES!R220=0,"",SIGLES!R220)</f>
      </c>
      <c r="K225" s="66">
        <f>IF(SIGLES!S220=0,"",SIGLES!S220)</f>
      </c>
      <c r="L225" s="63">
        <f>IF(SIGLES!T220=0,"",SIGLES!T220)</f>
      </c>
      <c r="M225" s="64">
        <f>IF(SIGLES!U220=0,"",SIGLES!U220)</f>
      </c>
      <c r="N225" s="64">
        <f>IF(SIGLES!V220=0,"",SIGLES!V220)</f>
      </c>
      <c r="O225" s="67">
        <f>IF(SIGLES!W220=0,"",SIGLES!W220)</f>
      </c>
      <c r="P225" s="65">
        <f>IF(SIGLES!X220=0,"",SIGLES!X220)</f>
      </c>
      <c r="Q225">
        <f>IF(B225="","",VLOOKUP(B225,Feuil1!$A$2:$E$1311,2,FALSE))</f>
      </c>
      <c r="R225" s="12">
        <f>IF(C225="","",VLOOKUP(C225,Feuil1!$B$2:$E$1311,2,FALSE))</f>
      </c>
      <c r="S225" s="12">
        <f>IF(C225="","",VLOOKUP(C225,Feuil1!$B$2:$E$1311,4,FALSE))</f>
      </c>
      <c r="T225" s="12">
        <f>IF(C225="","",VLOOKUP(C225,Feuil1!$B$2:$E$1311,3,FALSE))</f>
      </c>
      <c r="U225" s="32">
        <f t="shared" si="12"/>
      </c>
      <c r="V225" s="32">
        <f t="shared" si="13"/>
      </c>
      <c r="W225" s="32">
        <f t="shared" si="14"/>
      </c>
      <c r="X225" s="32">
        <f t="shared" si="15"/>
      </c>
    </row>
    <row r="226" spans="1:24" ht="15.75">
      <c r="A226" s="46">
        <f>IF(SIGLES!A221=0,"",SIGLES!A221)</f>
      </c>
      <c r="B226" s="46">
        <f>IF(SIGLES!B221=0,"",SIGLES!B221)</f>
      </c>
      <c r="C226" s="62">
        <f>IF(SIGLES!C221=0,"",SIGLES!C221)</f>
      </c>
      <c r="D226" s="63">
        <f>IF(SIGLES!F221=0,"",SIGLES!F221)</f>
      </c>
      <c r="E226" s="64">
        <f>IF(SIGLES!G221=0,"",SIGLES!G221)</f>
      </c>
      <c r="F226" s="65">
        <f>IF(SIGLES!J221=0,"",SIGLES!J221)</f>
      </c>
      <c r="G226" s="48">
        <f>IF(SIGLES!M221=0,"",SIGLES!M221)</f>
      </c>
      <c r="H226" s="63">
        <f>IF(SIGLES!O221=0,"",SIGLES!O221)</f>
      </c>
      <c r="I226" s="66">
        <f>IF(SIGLES!P221=0,"",SIGLES!P221)</f>
      </c>
      <c r="J226" s="63">
        <f>IF(SIGLES!R221=0,"",SIGLES!R221)</f>
      </c>
      <c r="K226" s="66">
        <f>IF(SIGLES!S221=0,"",SIGLES!S221)</f>
      </c>
      <c r="L226" s="63">
        <f>IF(SIGLES!T221=0,"",SIGLES!T221)</f>
      </c>
      <c r="M226" s="64">
        <f>IF(SIGLES!U221=0,"",SIGLES!U221)</f>
      </c>
      <c r="N226" s="64">
        <f>IF(SIGLES!V221=0,"",SIGLES!V221)</f>
      </c>
      <c r="O226" s="67">
        <f>IF(SIGLES!W221=0,"",SIGLES!W221)</f>
      </c>
      <c r="P226" s="65">
        <f>IF(SIGLES!X221=0,"",SIGLES!X221)</f>
      </c>
      <c r="Q226">
        <f>IF(B226="","",VLOOKUP(B226,Feuil1!$A$2:$E$1311,2,FALSE))</f>
      </c>
      <c r="R226" s="12">
        <f>IF(C226="","",VLOOKUP(C226,Feuil1!$B$2:$E$1311,2,FALSE))</f>
      </c>
      <c r="S226" s="12">
        <f>IF(C226="","",VLOOKUP(C226,Feuil1!$B$2:$E$1311,4,FALSE))</f>
      </c>
      <c r="T226" s="12">
        <f>IF(C226="","",VLOOKUP(C226,Feuil1!$B$2:$E$1311,3,FALSE))</f>
      </c>
      <c r="U226" s="32">
        <f t="shared" si="12"/>
      </c>
      <c r="V226" s="32">
        <f t="shared" si="13"/>
      </c>
      <c r="W226" s="32">
        <f t="shared" si="14"/>
      </c>
      <c r="X226" s="32">
        <f t="shared" si="15"/>
      </c>
    </row>
    <row r="227" spans="1:24" ht="15.75">
      <c r="A227" s="46">
        <f>IF(SIGLES!A222=0,"",SIGLES!A222)</f>
      </c>
      <c r="B227" s="46">
        <f>IF(SIGLES!B222=0,"",SIGLES!B222)</f>
      </c>
      <c r="C227" s="62">
        <f>IF(SIGLES!C222=0,"",SIGLES!C222)</f>
      </c>
      <c r="D227" s="63">
        <f>IF(SIGLES!F222=0,"",SIGLES!F222)</f>
      </c>
      <c r="E227" s="64">
        <f>IF(SIGLES!G222=0,"",SIGLES!G222)</f>
      </c>
      <c r="F227" s="65">
        <f>IF(SIGLES!J222=0,"",SIGLES!J222)</f>
      </c>
      <c r="G227" s="48">
        <f>IF(SIGLES!M222=0,"",SIGLES!M222)</f>
      </c>
      <c r="H227" s="63">
        <f>IF(SIGLES!O222=0,"",SIGLES!O222)</f>
      </c>
      <c r="I227" s="66">
        <f>IF(SIGLES!P222=0,"",SIGLES!P222)</f>
      </c>
      <c r="J227" s="63">
        <f>IF(SIGLES!R222=0,"",SIGLES!R222)</f>
      </c>
      <c r="K227" s="66">
        <f>IF(SIGLES!S222=0,"",SIGLES!S222)</f>
      </c>
      <c r="L227" s="63">
        <f>IF(SIGLES!T222=0,"",SIGLES!T222)</f>
      </c>
      <c r="M227" s="64">
        <f>IF(SIGLES!U222=0,"",SIGLES!U222)</f>
      </c>
      <c r="N227" s="64">
        <f>IF(SIGLES!V222=0,"",SIGLES!V222)</f>
      </c>
      <c r="O227" s="67">
        <f>IF(SIGLES!W222=0,"",SIGLES!W222)</f>
      </c>
      <c r="P227" s="65">
        <f>IF(SIGLES!X222=0,"",SIGLES!X222)</f>
      </c>
      <c r="Q227">
        <f>IF(B227="","",VLOOKUP(B227,Feuil1!$A$2:$E$1311,2,FALSE))</f>
      </c>
      <c r="R227" s="12">
        <f>IF(C227="","",VLOOKUP(C227,Feuil1!$B$2:$E$1311,2,FALSE))</f>
      </c>
      <c r="S227" s="12">
        <f>IF(C227="","",VLOOKUP(C227,Feuil1!$B$2:$E$1311,4,FALSE))</f>
      </c>
      <c r="T227" s="12">
        <f>IF(C227="","",VLOOKUP(C227,Feuil1!$B$2:$E$1311,3,FALSE))</f>
      </c>
      <c r="U227" s="32">
        <f t="shared" si="12"/>
      </c>
      <c r="V227" s="32">
        <f t="shared" si="13"/>
      </c>
      <c r="W227" s="32">
        <f t="shared" si="14"/>
      </c>
      <c r="X227" s="32">
        <f t="shared" si="15"/>
      </c>
    </row>
    <row r="228" spans="1:24" ht="15.75">
      <c r="A228" s="46">
        <f>IF(SIGLES!A223=0,"",SIGLES!A223)</f>
      </c>
      <c r="B228" s="46">
        <f>IF(SIGLES!B223=0,"",SIGLES!B223)</f>
      </c>
      <c r="C228" s="62">
        <f>IF(SIGLES!C223=0,"",SIGLES!C223)</f>
      </c>
      <c r="D228" s="63">
        <f>IF(SIGLES!F223=0,"",SIGLES!F223)</f>
      </c>
      <c r="E228" s="64">
        <f>IF(SIGLES!G223=0,"",SIGLES!G223)</f>
      </c>
      <c r="F228" s="65">
        <f>IF(SIGLES!J223=0,"",SIGLES!J223)</f>
      </c>
      <c r="G228" s="48">
        <f>IF(SIGLES!M223=0,"",SIGLES!M223)</f>
      </c>
      <c r="H228" s="63">
        <f>IF(SIGLES!O223=0,"",SIGLES!O223)</f>
      </c>
      <c r="I228" s="66">
        <f>IF(SIGLES!P223=0,"",SIGLES!P223)</f>
      </c>
      <c r="J228" s="63">
        <f>IF(SIGLES!R223=0,"",SIGLES!R223)</f>
      </c>
      <c r="K228" s="66">
        <f>IF(SIGLES!S223=0,"",SIGLES!S223)</f>
      </c>
      <c r="L228" s="63">
        <f>IF(SIGLES!T223=0,"",SIGLES!T223)</f>
      </c>
      <c r="M228" s="64">
        <f>IF(SIGLES!U223=0,"",SIGLES!U223)</f>
      </c>
      <c r="N228" s="64">
        <f>IF(SIGLES!V223=0,"",SIGLES!V223)</f>
      </c>
      <c r="O228" s="67">
        <f>IF(SIGLES!W223=0,"",SIGLES!W223)</f>
      </c>
      <c r="P228" s="65">
        <f>IF(SIGLES!X223=0,"",SIGLES!X223)</f>
      </c>
      <c r="Q228">
        <f>IF(B228="","",VLOOKUP(B228,Feuil1!$A$2:$E$1311,2,FALSE))</f>
      </c>
      <c r="R228" s="12">
        <f>IF(C228="","",VLOOKUP(C228,Feuil1!$B$2:$E$1311,2,FALSE))</f>
      </c>
      <c r="S228" s="12">
        <f>IF(C228="","",VLOOKUP(C228,Feuil1!$B$2:$E$1311,4,FALSE))</f>
      </c>
      <c r="T228" s="12">
        <f>IF(C228="","",VLOOKUP(C228,Feuil1!$B$2:$E$1311,3,FALSE))</f>
      </c>
      <c r="U228" s="32">
        <f t="shared" si="12"/>
      </c>
      <c r="V228" s="32">
        <f t="shared" si="13"/>
      </c>
      <c r="W228" s="32">
        <f t="shared" si="14"/>
      </c>
      <c r="X228" s="32">
        <f t="shared" si="15"/>
      </c>
    </row>
    <row r="229" spans="1:24" ht="15.75">
      <c r="A229" s="46">
        <f>IF(SIGLES!A224=0,"",SIGLES!A224)</f>
      </c>
      <c r="B229" s="46">
        <f>IF(SIGLES!B224=0,"",SIGLES!B224)</f>
      </c>
      <c r="C229" s="62">
        <f>IF(SIGLES!C224=0,"",SIGLES!C224)</f>
      </c>
      <c r="D229" s="63">
        <f>IF(SIGLES!F224=0,"",SIGLES!F224)</f>
      </c>
      <c r="E229" s="64">
        <f>IF(SIGLES!G224=0,"",SIGLES!G224)</f>
      </c>
      <c r="F229" s="65">
        <f>IF(SIGLES!J224=0,"",SIGLES!J224)</f>
      </c>
      <c r="G229" s="48">
        <f>IF(SIGLES!M224=0,"",SIGLES!M224)</f>
      </c>
      <c r="H229" s="63">
        <f>IF(SIGLES!O224=0,"",SIGLES!O224)</f>
      </c>
      <c r="I229" s="66">
        <f>IF(SIGLES!P224=0,"",SIGLES!P224)</f>
      </c>
      <c r="J229" s="63">
        <f>IF(SIGLES!R224=0,"",SIGLES!R224)</f>
      </c>
      <c r="K229" s="66">
        <f>IF(SIGLES!S224=0,"",SIGLES!S224)</f>
      </c>
      <c r="L229" s="63">
        <f>IF(SIGLES!T224=0,"",SIGLES!T224)</f>
      </c>
      <c r="M229" s="64">
        <f>IF(SIGLES!U224=0,"",SIGLES!U224)</f>
      </c>
      <c r="N229" s="64">
        <f>IF(SIGLES!V224=0,"",SIGLES!V224)</f>
      </c>
      <c r="O229" s="67">
        <f>IF(SIGLES!W224=0,"",SIGLES!W224)</f>
      </c>
      <c r="P229" s="65">
        <f>IF(SIGLES!X224=0,"",SIGLES!X224)</f>
      </c>
      <c r="Q229">
        <f>IF(B229="","",VLOOKUP(B229,Feuil1!$A$2:$E$1311,2,FALSE))</f>
      </c>
      <c r="R229" s="12">
        <f>IF(C229="","",VLOOKUP(C229,Feuil1!$B$2:$E$1311,2,FALSE))</f>
      </c>
      <c r="S229" s="12">
        <f>IF(C229="","",VLOOKUP(C229,Feuil1!$B$2:$E$1311,4,FALSE))</f>
      </c>
      <c r="T229" s="12">
        <f>IF(C229="","",VLOOKUP(C229,Feuil1!$B$2:$E$1311,3,FALSE))</f>
      </c>
      <c r="U229" s="32">
        <f t="shared" si="12"/>
      </c>
      <c r="V229" s="32">
        <f t="shared" si="13"/>
      </c>
      <c r="W229" s="32">
        <f t="shared" si="14"/>
      </c>
      <c r="X229" s="32">
        <f t="shared" si="15"/>
      </c>
    </row>
    <row r="230" spans="1:24" ht="15.75">
      <c r="A230" s="46">
        <f>IF(SIGLES!A225=0,"",SIGLES!A225)</f>
      </c>
      <c r="B230" s="46">
        <f>IF(SIGLES!B225=0,"",SIGLES!B225)</f>
      </c>
      <c r="C230" s="62">
        <f>IF(SIGLES!C225=0,"",SIGLES!C225)</f>
      </c>
      <c r="D230" s="63">
        <f>IF(SIGLES!F225=0,"",SIGLES!F225)</f>
      </c>
      <c r="E230" s="64">
        <f>IF(SIGLES!G225=0,"",SIGLES!G225)</f>
      </c>
      <c r="F230" s="65">
        <f>IF(SIGLES!J225=0,"",SIGLES!J225)</f>
      </c>
      <c r="G230" s="48">
        <f>IF(SIGLES!M225=0,"",SIGLES!M225)</f>
      </c>
      <c r="H230" s="63">
        <f>IF(SIGLES!O225=0,"",SIGLES!O225)</f>
      </c>
      <c r="I230" s="66">
        <f>IF(SIGLES!P225=0,"",SIGLES!P225)</f>
      </c>
      <c r="J230" s="63">
        <f>IF(SIGLES!R225=0,"",SIGLES!R225)</f>
      </c>
      <c r="K230" s="66">
        <f>IF(SIGLES!S225=0,"",SIGLES!S225)</f>
      </c>
      <c r="L230" s="63">
        <f>IF(SIGLES!T225=0,"",SIGLES!T225)</f>
      </c>
      <c r="M230" s="64">
        <f>IF(SIGLES!U225=0,"",SIGLES!U225)</f>
      </c>
      <c r="N230" s="64">
        <f>IF(SIGLES!V225=0,"",SIGLES!V225)</f>
      </c>
      <c r="O230" s="67">
        <f>IF(SIGLES!W225=0,"",SIGLES!W225)</f>
      </c>
      <c r="P230" s="65">
        <f>IF(SIGLES!X225=0,"",SIGLES!X225)</f>
      </c>
      <c r="Q230">
        <f>IF(B230="","",VLOOKUP(B230,Feuil1!$A$2:$E$1311,2,FALSE))</f>
      </c>
      <c r="R230" s="12">
        <f>IF(C230="","",VLOOKUP(C230,Feuil1!$B$2:$E$1311,2,FALSE))</f>
      </c>
      <c r="S230" s="12">
        <f>IF(C230="","",VLOOKUP(C230,Feuil1!$B$2:$E$1311,4,FALSE))</f>
      </c>
      <c r="T230" s="12">
        <f>IF(C230="","",VLOOKUP(C230,Feuil1!$B$2:$E$1311,3,FALSE))</f>
      </c>
      <c r="U230" s="32">
        <f t="shared" si="12"/>
      </c>
      <c r="V230" s="32">
        <f t="shared" si="13"/>
      </c>
      <c r="W230" s="32">
        <f t="shared" si="14"/>
      </c>
      <c r="X230" s="32">
        <f t="shared" si="15"/>
      </c>
    </row>
    <row r="231" spans="1:24" ht="15.75">
      <c r="A231" s="46">
        <f>IF(SIGLES!A226=0,"",SIGLES!A226)</f>
      </c>
      <c r="B231" s="46">
        <f>IF(SIGLES!B226=0,"",SIGLES!B226)</f>
      </c>
      <c r="C231" s="62">
        <f>IF(SIGLES!C226=0,"",SIGLES!C226)</f>
      </c>
      <c r="D231" s="63">
        <f>IF(SIGLES!F226=0,"",SIGLES!F226)</f>
      </c>
      <c r="E231" s="64">
        <f>IF(SIGLES!G226=0,"",SIGLES!G226)</f>
      </c>
      <c r="F231" s="65">
        <f>IF(SIGLES!J226=0,"",SIGLES!J226)</f>
      </c>
      <c r="G231" s="48">
        <f>IF(SIGLES!M226=0,"",SIGLES!M226)</f>
      </c>
      <c r="H231" s="63">
        <f>IF(SIGLES!O226=0,"",SIGLES!O226)</f>
      </c>
      <c r="I231" s="66">
        <f>IF(SIGLES!P226=0,"",SIGLES!P226)</f>
      </c>
      <c r="J231" s="63">
        <f>IF(SIGLES!R226=0,"",SIGLES!R226)</f>
      </c>
      <c r="K231" s="66">
        <f>IF(SIGLES!S226=0,"",SIGLES!S226)</f>
      </c>
      <c r="L231" s="63">
        <f>IF(SIGLES!T226=0,"",SIGLES!T226)</f>
      </c>
      <c r="M231" s="64">
        <f>IF(SIGLES!U226=0,"",SIGLES!U226)</f>
      </c>
      <c r="N231" s="64">
        <f>IF(SIGLES!V226=0,"",SIGLES!V226)</f>
      </c>
      <c r="O231" s="67">
        <f>IF(SIGLES!W226=0,"",SIGLES!W226)</f>
      </c>
      <c r="P231" s="65">
        <f>IF(SIGLES!X226=0,"",SIGLES!X226)</f>
      </c>
      <c r="Q231">
        <f>IF(B231="","",VLOOKUP(B231,Feuil1!$A$2:$E$1311,2,FALSE))</f>
      </c>
      <c r="R231" s="12">
        <f>IF(C231="","",VLOOKUP(C231,Feuil1!$B$2:$E$1311,2,FALSE))</f>
      </c>
      <c r="S231" s="12">
        <f>IF(C231="","",VLOOKUP(C231,Feuil1!$B$2:$E$1311,4,FALSE))</f>
      </c>
      <c r="T231" s="12">
        <f>IF(C231="","",VLOOKUP(C231,Feuil1!$B$2:$E$1311,3,FALSE))</f>
      </c>
      <c r="U231" s="32">
        <f t="shared" si="12"/>
      </c>
      <c r="V231" s="32">
        <f t="shared" si="13"/>
      </c>
      <c r="W231" s="32">
        <f t="shared" si="14"/>
      </c>
      <c r="X231" s="32">
        <f t="shared" si="15"/>
      </c>
    </row>
    <row r="232" spans="1:24" ht="15.75">
      <c r="A232" s="46">
        <f>IF(SIGLES!A227=0,"",SIGLES!A227)</f>
      </c>
      <c r="B232" s="46">
        <f>IF(SIGLES!B227=0,"",SIGLES!B227)</f>
      </c>
      <c r="C232" s="62">
        <f>IF(SIGLES!C227=0,"",SIGLES!C227)</f>
      </c>
      <c r="D232" s="63">
        <f>IF(SIGLES!F227=0,"",SIGLES!F227)</f>
      </c>
      <c r="E232" s="64">
        <f>IF(SIGLES!G227=0,"",SIGLES!G227)</f>
      </c>
      <c r="F232" s="65">
        <f>IF(SIGLES!J227=0,"",SIGLES!J227)</f>
      </c>
      <c r="G232" s="48">
        <f>IF(SIGLES!M227=0,"",SIGLES!M227)</f>
      </c>
      <c r="H232" s="63">
        <f>IF(SIGLES!O227=0,"",SIGLES!O227)</f>
      </c>
      <c r="I232" s="66">
        <f>IF(SIGLES!P227=0,"",SIGLES!P227)</f>
      </c>
      <c r="J232" s="63">
        <f>IF(SIGLES!R227=0,"",SIGLES!R227)</f>
      </c>
      <c r="K232" s="66">
        <f>IF(SIGLES!S227=0,"",SIGLES!S227)</f>
      </c>
      <c r="L232" s="63">
        <f>IF(SIGLES!T227=0,"",SIGLES!T227)</f>
      </c>
      <c r="M232" s="64">
        <f>IF(SIGLES!U227=0,"",SIGLES!U227)</f>
      </c>
      <c r="N232" s="64">
        <f>IF(SIGLES!V227=0,"",SIGLES!V227)</f>
      </c>
      <c r="O232" s="67">
        <f>IF(SIGLES!W227=0,"",SIGLES!W227)</f>
      </c>
      <c r="P232" s="65">
        <f>IF(SIGLES!X227=0,"",SIGLES!X227)</f>
      </c>
      <c r="Q232">
        <f>IF(B232="","",VLOOKUP(B232,Feuil1!$A$2:$E$1311,2,FALSE))</f>
      </c>
      <c r="R232" s="12">
        <f>IF(C232="","",VLOOKUP(C232,Feuil1!$B$2:$E$1311,2,FALSE))</f>
      </c>
      <c r="S232" s="12">
        <f>IF(C232="","",VLOOKUP(C232,Feuil1!$B$2:$E$1311,4,FALSE))</f>
      </c>
      <c r="T232" s="12">
        <f>IF(C232="","",VLOOKUP(C232,Feuil1!$B$2:$E$1311,3,FALSE))</f>
      </c>
      <c r="U232" s="32">
        <f t="shared" si="12"/>
      </c>
      <c r="V232" s="32">
        <f t="shared" si="13"/>
      </c>
      <c r="W232" s="32">
        <f t="shared" si="14"/>
      </c>
      <c r="X232" s="32">
        <f t="shared" si="15"/>
      </c>
    </row>
    <row r="233" spans="1:24" ht="15.75">
      <c r="A233" s="46">
        <f>IF(SIGLES!A228=0,"",SIGLES!A228)</f>
      </c>
      <c r="B233" s="46">
        <f>IF(SIGLES!B228=0,"",SIGLES!B228)</f>
      </c>
      <c r="C233" s="62">
        <f>IF(SIGLES!C228=0,"",SIGLES!C228)</f>
      </c>
      <c r="D233" s="63">
        <f>IF(SIGLES!F228=0,"",SIGLES!F228)</f>
      </c>
      <c r="E233" s="64">
        <f>IF(SIGLES!G228=0,"",SIGLES!G228)</f>
      </c>
      <c r="F233" s="65">
        <f>IF(SIGLES!J228=0,"",SIGLES!J228)</f>
      </c>
      <c r="G233" s="48">
        <f>IF(SIGLES!M228=0,"",SIGLES!M228)</f>
      </c>
      <c r="H233" s="63">
        <f>IF(SIGLES!O228=0,"",SIGLES!O228)</f>
      </c>
      <c r="I233" s="66">
        <f>IF(SIGLES!P228=0,"",SIGLES!P228)</f>
      </c>
      <c r="J233" s="63">
        <f>IF(SIGLES!R228=0,"",SIGLES!R228)</f>
      </c>
      <c r="K233" s="66">
        <f>IF(SIGLES!S228=0,"",SIGLES!S228)</f>
      </c>
      <c r="L233" s="63">
        <f>IF(SIGLES!T228=0,"",SIGLES!T228)</f>
      </c>
      <c r="M233" s="64">
        <f>IF(SIGLES!U228=0,"",SIGLES!U228)</f>
      </c>
      <c r="N233" s="64">
        <f>IF(SIGLES!V228=0,"",SIGLES!V228)</f>
      </c>
      <c r="O233" s="67">
        <f>IF(SIGLES!W228=0,"",SIGLES!W228)</f>
      </c>
      <c r="P233" s="65">
        <f>IF(SIGLES!X228=0,"",SIGLES!X228)</f>
      </c>
      <c r="Q233">
        <f>IF(B233="","",VLOOKUP(B233,Feuil1!$A$2:$E$1311,2,FALSE))</f>
      </c>
      <c r="R233" s="12">
        <f>IF(C233="","",VLOOKUP(C233,Feuil1!$B$2:$E$1311,2,FALSE))</f>
      </c>
      <c r="S233" s="12">
        <f>IF(C233="","",VLOOKUP(C233,Feuil1!$B$2:$E$1311,4,FALSE))</f>
      </c>
      <c r="T233" s="12">
        <f>IF(C233="","",VLOOKUP(C233,Feuil1!$B$2:$E$1311,3,FALSE))</f>
      </c>
      <c r="U233" s="32">
        <f t="shared" si="12"/>
      </c>
      <c r="V233" s="32">
        <f t="shared" si="13"/>
      </c>
      <c r="W233" s="32">
        <f t="shared" si="14"/>
      </c>
      <c r="X233" s="32">
        <f t="shared" si="15"/>
      </c>
    </row>
    <row r="234" spans="1:24" ht="15.75">
      <c r="A234" s="46">
        <f>IF(SIGLES!A229=0,"",SIGLES!A229)</f>
      </c>
      <c r="B234" s="46">
        <f>IF(SIGLES!B229=0,"",SIGLES!B229)</f>
      </c>
      <c r="C234" s="62">
        <f>IF(SIGLES!C229=0,"",SIGLES!C229)</f>
      </c>
      <c r="D234" s="63">
        <f>IF(SIGLES!F229=0,"",SIGLES!F229)</f>
      </c>
      <c r="E234" s="64">
        <f>IF(SIGLES!G229=0,"",SIGLES!G229)</f>
      </c>
      <c r="F234" s="65">
        <f>IF(SIGLES!J229=0,"",SIGLES!J229)</f>
      </c>
      <c r="G234" s="48">
        <f>IF(SIGLES!M229=0,"",SIGLES!M229)</f>
      </c>
      <c r="H234" s="63">
        <f>IF(SIGLES!O229=0,"",SIGLES!O229)</f>
      </c>
      <c r="I234" s="66">
        <f>IF(SIGLES!P229=0,"",SIGLES!P229)</f>
      </c>
      <c r="J234" s="63">
        <f>IF(SIGLES!R229=0,"",SIGLES!R229)</f>
      </c>
      <c r="K234" s="66">
        <f>IF(SIGLES!S229=0,"",SIGLES!S229)</f>
      </c>
      <c r="L234" s="63">
        <f>IF(SIGLES!T229=0,"",SIGLES!T229)</f>
      </c>
      <c r="M234" s="64">
        <f>IF(SIGLES!U229=0,"",SIGLES!U229)</f>
      </c>
      <c r="N234" s="64">
        <f>IF(SIGLES!V229=0,"",SIGLES!V229)</f>
      </c>
      <c r="O234" s="67">
        <f>IF(SIGLES!W229=0,"",SIGLES!W229)</f>
      </c>
      <c r="P234" s="65">
        <f>IF(SIGLES!X229=0,"",SIGLES!X229)</f>
      </c>
      <c r="Q234">
        <f>IF(B234="","",VLOOKUP(B234,Feuil1!$A$2:$E$1311,2,FALSE))</f>
      </c>
      <c r="R234" s="12">
        <f>IF(C234="","",VLOOKUP(C234,Feuil1!$B$2:$E$1311,2,FALSE))</f>
      </c>
      <c r="S234" s="12">
        <f>IF(C234="","",VLOOKUP(C234,Feuil1!$B$2:$E$1311,4,FALSE))</f>
      </c>
      <c r="T234" s="12">
        <f>IF(C234="","",VLOOKUP(C234,Feuil1!$B$2:$E$1311,3,FALSE))</f>
      </c>
      <c r="U234" s="32">
        <f t="shared" si="12"/>
      </c>
      <c r="V234" s="32">
        <f t="shared" si="13"/>
      </c>
      <c r="W234" s="32">
        <f t="shared" si="14"/>
      </c>
      <c r="X234" s="32">
        <f t="shared" si="15"/>
      </c>
    </row>
    <row r="235" spans="1:24" ht="15.75">
      <c r="A235" s="46">
        <f>IF(SIGLES!A230=0,"",SIGLES!A230)</f>
      </c>
      <c r="B235" s="46">
        <f>IF(SIGLES!B230=0,"",SIGLES!B230)</f>
      </c>
      <c r="C235" s="62">
        <f>IF(SIGLES!C230=0,"",SIGLES!C230)</f>
      </c>
      <c r="D235" s="63">
        <f>IF(SIGLES!F230=0,"",SIGLES!F230)</f>
      </c>
      <c r="E235" s="64">
        <f>IF(SIGLES!G230=0,"",SIGLES!G230)</f>
      </c>
      <c r="F235" s="65">
        <f>IF(SIGLES!J230=0,"",SIGLES!J230)</f>
      </c>
      <c r="G235" s="48">
        <f>IF(SIGLES!M230=0,"",SIGLES!M230)</f>
      </c>
      <c r="H235" s="63">
        <f>IF(SIGLES!O230=0,"",SIGLES!O230)</f>
      </c>
      <c r="I235" s="66">
        <f>IF(SIGLES!P230=0,"",SIGLES!P230)</f>
      </c>
      <c r="J235" s="63">
        <f>IF(SIGLES!R230=0,"",SIGLES!R230)</f>
      </c>
      <c r="K235" s="66">
        <f>IF(SIGLES!S230=0,"",SIGLES!S230)</f>
      </c>
      <c r="L235" s="63">
        <f>IF(SIGLES!T230=0,"",SIGLES!T230)</f>
      </c>
      <c r="M235" s="64">
        <f>IF(SIGLES!U230=0,"",SIGLES!U230)</f>
      </c>
      <c r="N235" s="64">
        <f>IF(SIGLES!V230=0,"",SIGLES!V230)</f>
      </c>
      <c r="O235" s="67">
        <f>IF(SIGLES!W230=0,"",SIGLES!W230)</f>
      </c>
      <c r="P235" s="65">
        <f>IF(SIGLES!X230=0,"",SIGLES!X230)</f>
      </c>
      <c r="Q235">
        <f>IF(B235="","",VLOOKUP(B235,Feuil1!$A$2:$E$1311,2,FALSE))</f>
      </c>
      <c r="R235" s="12">
        <f>IF(C235="","",VLOOKUP(C235,Feuil1!$B$2:$E$1311,2,FALSE))</f>
      </c>
      <c r="S235" s="12">
        <f>IF(C235="","",VLOOKUP(C235,Feuil1!$B$2:$E$1311,4,FALSE))</f>
      </c>
      <c r="T235" s="12">
        <f>IF(C235="","",VLOOKUP(C235,Feuil1!$B$2:$E$1311,3,FALSE))</f>
      </c>
      <c r="U235" s="32">
        <f t="shared" si="12"/>
      </c>
      <c r="V235" s="32">
        <f t="shared" si="13"/>
      </c>
      <c r="W235" s="32">
        <f t="shared" si="14"/>
      </c>
      <c r="X235" s="32">
        <f t="shared" si="15"/>
      </c>
    </row>
    <row r="236" spans="1:24" ht="15.75">
      <c r="A236" s="46">
        <f>IF(SIGLES!A231=0,"",SIGLES!A231)</f>
      </c>
      <c r="B236" s="46">
        <f>IF(SIGLES!B231=0,"",SIGLES!B231)</f>
      </c>
      <c r="C236" s="62">
        <f>IF(SIGLES!C231=0,"",SIGLES!C231)</f>
      </c>
      <c r="D236" s="63">
        <f>IF(SIGLES!F231=0,"",SIGLES!F231)</f>
      </c>
      <c r="E236" s="64">
        <f>IF(SIGLES!G231=0,"",SIGLES!G231)</f>
      </c>
      <c r="F236" s="65">
        <f>IF(SIGLES!J231=0,"",SIGLES!J231)</f>
      </c>
      <c r="G236" s="48">
        <f>IF(SIGLES!M231=0,"",SIGLES!M231)</f>
      </c>
      <c r="H236" s="63">
        <f>IF(SIGLES!O231=0,"",SIGLES!O231)</f>
      </c>
      <c r="I236" s="66">
        <f>IF(SIGLES!P231=0,"",SIGLES!P231)</f>
      </c>
      <c r="J236" s="63">
        <f>IF(SIGLES!R231=0,"",SIGLES!R231)</f>
      </c>
      <c r="K236" s="66">
        <f>IF(SIGLES!S231=0,"",SIGLES!S231)</f>
      </c>
      <c r="L236" s="63">
        <f>IF(SIGLES!T231=0,"",SIGLES!T231)</f>
      </c>
      <c r="M236" s="64">
        <f>IF(SIGLES!U231=0,"",SIGLES!U231)</f>
      </c>
      <c r="N236" s="64">
        <f>IF(SIGLES!V231=0,"",SIGLES!V231)</f>
      </c>
      <c r="O236" s="67">
        <f>IF(SIGLES!W231=0,"",SIGLES!W231)</f>
      </c>
      <c r="P236" s="65">
        <f>IF(SIGLES!X231=0,"",SIGLES!X231)</f>
      </c>
      <c r="Q236">
        <f>IF(B236="","",VLOOKUP(B236,Feuil1!$A$2:$E$1311,2,FALSE))</f>
      </c>
      <c r="R236" s="12">
        <f>IF(C236="","",VLOOKUP(C236,Feuil1!$B$2:$E$1311,2,FALSE))</f>
      </c>
      <c r="S236" s="12">
        <f>IF(C236="","",VLOOKUP(C236,Feuil1!$B$2:$E$1311,4,FALSE))</f>
      </c>
      <c r="T236" s="12">
        <f>IF(C236="","",VLOOKUP(C236,Feuil1!$B$2:$E$1311,3,FALSE))</f>
      </c>
      <c r="U236" s="32">
        <f t="shared" si="12"/>
      </c>
      <c r="V236" s="32">
        <f t="shared" si="13"/>
      </c>
      <c r="W236" s="32">
        <f t="shared" si="14"/>
      </c>
      <c r="X236" s="32">
        <f t="shared" si="15"/>
      </c>
    </row>
    <row r="237" spans="1:24" ht="15.75">
      <c r="A237" s="46">
        <f>IF(SIGLES!A232=0,"",SIGLES!A232)</f>
      </c>
      <c r="B237" s="46">
        <f>IF(SIGLES!B232=0,"",SIGLES!B232)</f>
      </c>
      <c r="C237" s="62">
        <f>IF(SIGLES!C232=0,"",SIGLES!C232)</f>
      </c>
      <c r="D237" s="63">
        <f>IF(SIGLES!F232=0,"",SIGLES!F232)</f>
      </c>
      <c r="E237" s="64">
        <f>IF(SIGLES!G232=0,"",SIGLES!G232)</f>
      </c>
      <c r="F237" s="65">
        <f>IF(SIGLES!J232=0,"",SIGLES!J232)</f>
      </c>
      <c r="G237" s="48">
        <f>IF(SIGLES!M232=0,"",SIGLES!M232)</f>
      </c>
      <c r="H237" s="63">
        <f>IF(SIGLES!O232=0,"",SIGLES!O232)</f>
      </c>
      <c r="I237" s="66">
        <f>IF(SIGLES!P232=0,"",SIGLES!P232)</f>
      </c>
      <c r="J237" s="63">
        <f>IF(SIGLES!R232=0,"",SIGLES!R232)</f>
      </c>
      <c r="K237" s="66">
        <f>IF(SIGLES!S232=0,"",SIGLES!S232)</f>
      </c>
      <c r="L237" s="63">
        <f>IF(SIGLES!T232=0,"",SIGLES!T232)</f>
      </c>
      <c r="M237" s="64">
        <f>IF(SIGLES!U232=0,"",SIGLES!U232)</f>
      </c>
      <c r="N237" s="64">
        <f>IF(SIGLES!V232=0,"",SIGLES!V232)</f>
      </c>
      <c r="O237" s="67">
        <f>IF(SIGLES!W232=0,"",SIGLES!W232)</f>
      </c>
      <c r="P237" s="65">
        <f>IF(SIGLES!X232=0,"",SIGLES!X232)</f>
      </c>
      <c r="Q237">
        <f>IF(B237="","",VLOOKUP(B237,Feuil1!$A$2:$E$1311,2,FALSE))</f>
      </c>
      <c r="R237" s="12">
        <f>IF(C237="","",VLOOKUP(C237,Feuil1!$B$2:$E$1311,2,FALSE))</f>
      </c>
      <c r="S237" s="12">
        <f>IF(C237="","",VLOOKUP(C237,Feuil1!$B$2:$E$1311,4,FALSE))</f>
      </c>
      <c r="T237" s="12">
        <f>IF(C237="","",VLOOKUP(C237,Feuil1!$B$2:$E$1311,3,FALSE))</f>
      </c>
      <c r="U237" s="32">
        <f t="shared" si="12"/>
      </c>
      <c r="V237" s="32">
        <f t="shared" si="13"/>
      </c>
      <c r="W237" s="32">
        <f t="shared" si="14"/>
      </c>
      <c r="X237" s="32">
        <f t="shared" si="15"/>
      </c>
    </row>
    <row r="238" spans="1:24" ht="15.75">
      <c r="A238" s="46">
        <f>IF(SIGLES!A233=0,"",SIGLES!A233)</f>
      </c>
      <c r="B238" s="46">
        <f>IF(SIGLES!B233=0,"",SIGLES!B233)</f>
      </c>
      <c r="C238" s="62">
        <f>IF(SIGLES!C233=0,"",SIGLES!C233)</f>
      </c>
      <c r="D238" s="63">
        <f>IF(SIGLES!F233=0,"",SIGLES!F233)</f>
      </c>
      <c r="E238" s="64">
        <f>IF(SIGLES!G233=0,"",SIGLES!G233)</f>
      </c>
      <c r="F238" s="65">
        <f>IF(SIGLES!J233=0,"",SIGLES!J233)</f>
      </c>
      <c r="G238" s="48">
        <f>IF(SIGLES!M233=0,"",SIGLES!M233)</f>
      </c>
      <c r="H238" s="63">
        <f>IF(SIGLES!O233=0,"",SIGLES!O233)</f>
      </c>
      <c r="I238" s="66">
        <f>IF(SIGLES!P233=0,"",SIGLES!P233)</f>
      </c>
      <c r="J238" s="63">
        <f>IF(SIGLES!R233=0,"",SIGLES!R233)</f>
      </c>
      <c r="K238" s="66">
        <f>IF(SIGLES!S233=0,"",SIGLES!S233)</f>
      </c>
      <c r="L238" s="63">
        <f>IF(SIGLES!T233=0,"",SIGLES!T233)</f>
      </c>
      <c r="M238" s="64">
        <f>IF(SIGLES!U233=0,"",SIGLES!U233)</f>
      </c>
      <c r="N238" s="64">
        <f>IF(SIGLES!V233=0,"",SIGLES!V233)</f>
      </c>
      <c r="O238" s="67">
        <f>IF(SIGLES!W233=0,"",SIGLES!W233)</f>
      </c>
      <c r="P238" s="65">
        <f>IF(SIGLES!X233=0,"",SIGLES!X233)</f>
      </c>
      <c r="Q238">
        <f>IF(B238="","",VLOOKUP(B238,Feuil1!$A$2:$E$1311,2,FALSE))</f>
      </c>
      <c r="R238" s="12">
        <f>IF(C238="","",VLOOKUP(C238,Feuil1!$B$2:$E$1311,2,FALSE))</f>
      </c>
      <c r="S238" s="12">
        <f>IF(C238="","",VLOOKUP(C238,Feuil1!$B$2:$E$1311,4,FALSE))</f>
      </c>
      <c r="T238" s="12">
        <f>IF(C238="","",VLOOKUP(C238,Feuil1!$B$2:$E$1311,3,FALSE))</f>
      </c>
      <c r="U238" s="32">
        <f t="shared" si="12"/>
      </c>
      <c r="V238" s="32">
        <f t="shared" si="13"/>
      </c>
      <c r="W238" s="32">
        <f t="shared" si="14"/>
      </c>
      <c r="X238" s="32">
        <f t="shared" si="15"/>
      </c>
    </row>
    <row r="239" spans="1:24" ht="15.75">
      <c r="A239" s="46">
        <f>IF(SIGLES!A234=0,"",SIGLES!A234)</f>
      </c>
      <c r="B239" s="46">
        <f>IF(SIGLES!B234=0,"",SIGLES!B234)</f>
      </c>
      <c r="C239" s="62">
        <f>IF(SIGLES!C234=0,"",SIGLES!C234)</f>
      </c>
      <c r="D239" s="63">
        <f>IF(SIGLES!F234=0,"",SIGLES!F234)</f>
      </c>
      <c r="E239" s="64">
        <f>IF(SIGLES!G234=0,"",SIGLES!G234)</f>
      </c>
      <c r="F239" s="65">
        <f>IF(SIGLES!J234=0,"",SIGLES!J234)</f>
      </c>
      <c r="G239" s="48">
        <f>IF(SIGLES!M234=0,"",SIGLES!M234)</f>
      </c>
      <c r="H239" s="63">
        <f>IF(SIGLES!O234=0,"",SIGLES!O234)</f>
      </c>
      <c r="I239" s="66">
        <f>IF(SIGLES!P234=0,"",SIGLES!P234)</f>
      </c>
      <c r="J239" s="63">
        <f>IF(SIGLES!R234=0,"",SIGLES!R234)</f>
      </c>
      <c r="K239" s="66">
        <f>IF(SIGLES!S234=0,"",SIGLES!S234)</f>
      </c>
      <c r="L239" s="63">
        <f>IF(SIGLES!T234=0,"",SIGLES!T234)</f>
      </c>
      <c r="M239" s="64">
        <f>IF(SIGLES!U234=0,"",SIGLES!U234)</f>
      </c>
      <c r="N239" s="64">
        <f>IF(SIGLES!V234=0,"",SIGLES!V234)</f>
      </c>
      <c r="O239" s="67">
        <f>IF(SIGLES!W234=0,"",SIGLES!W234)</f>
      </c>
      <c r="P239" s="65">
        <f>IF(SIGLES!X234=0,"",SIGLES!X234)</f>
      </c>
      <c r="Q239">
        <f>IF(B239="","",VLOOKUP(B239,Feuil1!$A$2:$E$1311,2,FALSE))</f>
      </c>
      <c r="R239" s="12">
        <f>IF(C239="","",VLOOKUP(C239,Feuil1!$B$2:$E$1311,2,FALSE))</f>
      </c>
      <c r="S239" s="12">
        <f>IF(C239="","",VLOOKUP(C239,Feuil1!$B$2:$E$1311,4,FALSE))</f>
      </c>
      <c r="T239" s="12">
        <f>IF(C239="","",VLOOKUP(C239,Feuil1!$B$2:$E$1311,3,FALSE))</f>
      </c>
      <c r="U239" s="32">
        <f t="shared" si="12"/>
      </c>
      <c r="V239" s="32">
        <f t="shared" si="13"/>
      </c>
      <c r="W239" s="32">
        <f t="shared" si="14"/>
      </c>
      <c r="X239" s="32">
        <f t="shared" si="15"/>
      </c>
    </row>
    <row r="240" spans="1:24" ht="15.75">
      <c r="A240" s="46">
        <f>IF(SIGLES!A235=0,"",SIGLES!A235)</f>
      </c>
      <c r="B240" s="46">
        <f>IF(SIGLES!B235=0,"",SIGLES!B235)</f>
      </c>
      <c r="C240" s="62">
        <f>IF(SIGLES!C235=0,"",SIGLES!C235)</f>
      </c>
      <c r="D240" s="63">
        <f>IF(SIGLES!F235=0,"",SIGLES!F235)</f>
      </c>
      <c r="E240" s="64">
        <f>IF(SIGLES!G235=0,"",SIGLES!G235)</f>
      </c>
      <c r="F240" s="65">
        <f>IF(SIGLES!J235=0,"",SIGLES!J235)</f>
      </c>
      <c r="G240" s="48">
        <f>IF(SIGLES!M235=0,"",SIGLES!M235)</f>
      </c>
      <c r="H240" s="63">
        <f>IF(SIGLES!O235=0,"",SIGLES!O235)</f>
      </c>
      <c r="I240" s="66">
        <f>IF(SIGLES!P235=0,"",SIGLES!P235)</f>
      </c>
      <c r="J240" s="63">
        <f>IF(SIGLES!R235=0,"",SIGLES!R235)</f>
      </c>
      <c r="K240" s="66">
        <f>IF(SIGLES!S235=0,"",SIGLES!S235)</f>
      </c>
      <c r="L240" s="63">
        <f>IF(SIGLES!T235=0,"",SIGLES!T235)</f>
      </c>
      <c r="M240" s="64">
        <f>IF(SIGLES!U235=0,"",SIGLES!U235)</f>
      </c>
      <c r="N240" s="64">
        <f>IF(SIGLES!V235=0,"",SIGLES!V235)</f>
      </c>
      <c r="O240" s="67">
        <f>IF(SIGLES!W235=0,"",SIGLES!W235)</f>
      </c>
      <c r="P240" s="65">
        <f>IF(SIGLES!X235=0,"",SIGLES!X235)</f>
      </c>
      <c r="Q240">
        <f>IF(B240="","",VLOOKUP(B240,Feuil1!$A$2:$E$1311,2,FALSE))</f>
      </c>
      <c r="R240" s="12">
        <f>IF(C240="","",VLOOKUP(C240,Feuil1!$B$2:$E$1311,2,FALSE))</f>
      </c>
      <c r="S240" s="12">
        <f>IF(C240="","",VLOOKUP(C240,Feuil1!$B$2:$E$1311,4,FALSE))</f>
      </c>
      <c r="T240" s="12">
        <f>IF(C240="","",VLOOKUP(C240,Feuil1!$B$2:$E$1311,3,FALSE))</f>
      </c>
      <c r="U240" s="32">
        <f t="shared" si="12"/>
      </c>
      <c r="V240" s="32">
        <f t="shared" si="13"/>
      </c>
      <c r="W240" s="32">
        <f t="shared" si="14"/>
      </c>
      <c r="X240" s="32">
        <f t="shared" si="15"/>
      </c>
    </row>
    <row r="241" spans="1:24" ht="15.75">
      <c r="A241" s="46">
        <f>IF(SIGLES!A236=0,"",SIGLES!A236)</f>
      </c>
      <c r="B241" s="46">
        <f>IF(SIGLES!B236=0,"",SIGLES!B236)</f>
      </c>
      <c r="C241" s="62">
        <f>IF(SIGLES!C236=0,"",SIGLES!C236)</f>
      </c>
      <c r="D241" s="63">
        <f>IF(SIGLES!F236=0,"",SIGLES!F236)</f>
      </c>
      <c r="E241" s="64">
        <f>IF(SIGLES!G236=0,"",SIGLES!G236)</f>
      </c>
      <c r="F241" s="65">
        <f>IF(SIGLES!J236=0,"",SIGLES!J236)</f>
      </c>
      <c r="G241" s="48">
        <f>IF(SIGLES!M236=0,"",SIGLES!M236)</f>
      </c>
      <c r="H241" s="63">
        <f>IF(SIGLES!O236=0,"",SIGLES!O236)</f>
      </c>
      <c r="I241" s="66">
        <f>IF(SIGLES!P236=0,"",SIGLES!P236)</f>
      </c>
      <c r="J241" s="63">
        <f>IF(SIGLES!R236=0,"",SIGLES!R236)</f>
      </c>
      <c r="K241" s="66">
        <f>IF(SIGLES!S236=0,"",SIGLES!S236)</f>
      </c>
      <c r="L241" s="63">
        <f>IF(SIGLES!T236=0,"",SIGLES!T236)</f>
      </c>
      <c r="M241" s="64">
        <f>IF(SIGLES!U236=0,"",SIGLES!U236)</f>
      </c>
      <c r="N241" s="64">
        <f>IF(SIGLES!V236=0,"",SIGLES!V236)</f>
      </c>
      <c r="O241" s="67">
        <f>IF(SIGLES!W236=0,"",SIGLES!W236)</f>
      </c>
      <c r="P241" s="65">
        <f>IF(SIGLES!X236=0,"",SIGLES!X236)</f>
      </c>
      <c r="Q241">
        <f>IF(B241="","",VLOOKUP(B241,Feuil1!$A$2:$E$1311,2,FALSE))</f>
      </c>
      <c r="R241" s="12">
        <f>IF(C241="","",VLOOKUP(C241,Feuil1!$B$2:$E$1311,2,FALSE))</f>
      </c>
      <c r="S241" s="12">
        <f>IF(C241="","",VLOOKUP(C241,Feuil1!$B$2:$E$1311,4,FALSE))</f>
      </c>
      <c r="T241" s="12">
        <f>IF(C241="","",VLOOKUP(C241,Feuil1!$B$2:$E$1311,3,FALSE))</f>
      </c>
      <c r="U241" s="32">
        <f t="shared" si="12"/>
      </c>
      <c r="V241" s="32">
        <f t="shared" si="13"/>
      </c>
      <c r="W241" s="32">
        <f t="shared" si="14"/>
      </c>
      <c r="X241" s="32">
        <f t="shared" si="15"/>
      </c>
    </row>
    <row r="242" spans="1:24" ht="15.75">
      <c r="A242" s="46">
        <f>IF(SIGLES!A237=0,"",SIGLES!A237)</f>
      </c>
      <c r="B242" s="46">
        <f>IF(SIGLES!B237=0,"",SIGLES!B237)</f>
      </c>
      <c r="C242" s="62">
        <f>IF(SIGLES!C237=0,"",SIGLES!C237)</f>
      </c>
      <c r="D242" s="63">
        <f>IF(SIGLES!F237=0,"",SIGLES!F237)</f>
      </c>
      <c r="E242" s="64">
        <f>IF(SIGLES!G237=0,"",SIGLES!G237)</f>
      </c>
      <c r="F242" s="65">
        <f>IF(SIGLES!J237=0,"",SIGLES!J237)</f>
      </c>
      <c r="G242" s="48">
        <f>IF(SIGLES!M237=0,"",SIGLES!M237)</f>
      </c>
      <c r="H242" s="63">
        <f>IF(SIGLES!O237=0,"",SIGLES!O237)</f>
      </c>
      <c r="I242" s="66">
        <f>IF(SIGLES!P237=0,"",SIGLES!P237)</f>
      </c>
      <c r="J242" s="63">
        <f>IF(SIGLES!R237=0,"",SIGLES!R237)</f>
      </c>
      <c r="K242" s="66">
        <f>IF(SIGLES!S237=0,"",SIGLES!S237)</f>
      </c>
      <c r="L242" s="63">
        <f>IF(SIGLES!T237=0,"",SIGLES!T237)</f>
      </c>
      <c r="M242" s="64">
        <f>IF(SIGLES!U237=0,"",SIGLES!U237)</f>
      </c>
      <c r="N242" s="64">
        <f>IF(SIGLES!V237=0,"",SIGLES!V237)</f>
      </c>
      <c r="O242" s="67">
        <f>IF(SIGLES!W237=0,"",SIGLES!W237)</f>
      </c>
      <c r="P242" s="65">
        <f>IF(SIGLES!X237=0,"",SIGLES!X237)</f>
      </c>
      <c r="Q242">
        <f>IF(B242="","",VLOOKUP(B242,Feuil1!$A$2:$E$1311,2,FALSE))</f>
      </c>
      <c r="R242" s="12">
        <f>IF(C242="","",VLOOKUP(C242,Feuil1!$B$2:$E$1311,2,FALSE))</f>
      </c>
      <c r="S242" s="12">
        <f>IF(C242="","",VLOOKUP(C242,Feuil1!$B$2:$E$1311,4,FALSE))</f>
      </c>
      <c r="T242" s="12">
        <f>IF(C242="","",VLOOKUP(C242,Feuil1!$B$2:$E$1311,3,FALSE))</f>
      </c>
      <c r="U242" s="32">
        <f t="shared" si="12"/>
      </c>
      <c r="V242" s="32">
        <f t="shared" si="13"/>
      </c>
      <c r="W242" s="32">
        <f t="shared" si="14"/>
      </c>
      <c r="X242" s="32">
        <f t="shared" si="15"/>
      </c>
    </row>
    <row r="243" spans="1:24" ht="15.75">
      <c r="A243" s="46">
        <f>IF(SIGLES!A238=0,"",SIGLES!A238)</f>
      </c>
      <c r="B243" s="46">
        <f>IF(SIGLES!B238=0,"",SIGLES!B238)</f>
      </c>
      <c r="C243" s="62">
        <f>IF(SIGLES!C238=0,"",SIGLES!C238)</f>
      </c>
      <c r="D243" s="63">
        <f>IF(SIGLES!F238=0,"",SIGLES!F238)</f>
      </c>
      <c r="E243" s="64">
        <f>IF(SIGLES!G238=0,"",SIGLES!G238)</f>
      </c>
      <c r="F243" s="65">
        <f>IF(SIGLES!J238=0,"",SIGLES!J238)</f>
      </c>
      <c r="G243" s="48">
        <f>IF(SIGLES!M238=0,"",SIGLES!M238)</f>
      </c>
      <c r="H243" s="63">
        <f>IF(SIGLES!O238=0,"",SIGLES!O238)</f>
      </c>
      <c r="I243" s="66">
        <f>IF(SIGLES!P238=0,"",SIGLES!P238)</f>
      </c>
      <c r="J243" s="63">
        <f>IF(SIGLES!R238=0,"",SIGLES!R238)</f>
      </c>
      <c r="K243" s="66">
        <f>IF(SIGLES!S238=0,"",SIGLES!S238)</f>
      </c>
      <c r="L243" s="63">
        <f>IF(SIGLES!T238=0,"",SIGLES!T238)</f>
      </c>
      <c r="M243" s="64">
        <f>IF(SIGLES!U238=0,"",SIGLES!U238)</f>
      </c>
      <c r="N243" s="64">
        <f>IF(SIGLES!V238=0,"",SIGLES!V238)</f>
      </c>
      <c r="O243" s="67">
        <f>IF(SIGLES!W238=0,"",SIGLES!W238)</f>
      </c>
      <c r="P243" s="65">
        <f>IF(SIGLES!X238=0,"",SIGLES!X238)</f>
      </c>
      <c r="Q243">
        <f>IF(B243="","",VLOOKUP(B243,Feuil1!$A$2:$E$1311,2,FALSE))</f>
      </c>
      <c r="R243" s="12">
        <f>IF(C243="","",VLOOKUP(C243,Feuil1!$B$2:$E$1311,2,FALSE))</f>
      </c>
      <c r="S243" s="12">
        <f>IF(C243="","",VLOOKUP(C243,Feuil1!$B$2:$E$1311,4,FALSE))</f>
      </c>
      <c r="T243" s="12">
        <f>IF(C243="","",VLOOKUP(C243,Feuil1!$B$2:$E$1311,3,FALSE))</f>
      </c>
      <c r="U243" s="32">
        <f t="shared" si="12"/>
      </c>
      <c r="V243" s="32">
        <f t="shared" si="13"/>
      </c>
      <c r="W243" s="32">
        <f t="shared" si="14"/>
      </c>
      <c r="X243" s="32">
        <f t="shared" si="15"/>
      </c>
    </row>
    <row r="244" spans="1:24" ht="15.75">
      <c r="A244" s="46">
        <f>IF(SIGLES!A239=0,"",SIGLES!A239)</f>
      </c>
      <c r="B244" s="46">
        <f>IF(SIGLES!B239=0,"",SIGLES!B239)</f>
      </c>
      <c r="C244" s="62">
        <f>IF(SIGLES!C239=0,"",SIGLES!C239)</f>
      </c>
      <c r="D244" s="63">
        <f>IF(SIGLES!F239=0,"",SIGLES!F239)</f>
      </c>
      <c r="E244" s="64">
        <f>IF(SIGLES!G239=0,"",SIGLES!G239)</f>
      </c>
      <c r="F244" s="65">
        <f>IF(SIGLES!J239=0,"",SIGLES!J239)</f>
      </c>
      <c r="G244" s="48">
        <f>IF(SIGLES!M239=0,"",SIGLES!M239)</f>
      </c>
      <c r="H244" s="63">
        <f>IF(SIGLES!O239=0,"",SIGLES!O239)</f>
      </c>
      <c r="I244" s="66">
        <f>IF(SIGLES!P239=0,"",SIGLES!P239)</f>
      </c>
      <c r="J244" s="63">
        <f>IF(SIGLES!R239=0,"",SIGLES!R239)</f>
      </c>
      <c r="K244" s="66">
        <f>IF(SIGLES!S239=0,"",SIGLES!S239)</f>
      </c>
      <c r="L244" s="63">
        <f>IF(SIGLES!T239=0,"",SIGLES!T239)</f>
      </c>
      <c r="M244" s="64">
        <f>IF(SIGLES!U239=0,"",SIGLES!U239)</f>
      </c>
      <c r="N244" s="64">
        <f>IF(SIGLES!V239=0,"",SIGLES!V239)</f>
      </c>
      <c r="O244" s="67">
        <f>IF(SIGLES!W239=0,"",SIGLES!W239)</f>
      </c>
      <c r="P244" s="65">
        <f>IF(SIGLES!X239=0,"",SIGLES!X239)</f>
      </c>
      <c r="Q244">
        <f>IF(B244="","",VLOOKUP(B244,Feuil1!$A$2:$E$1311,2,FALSE))</f>
      </c>
      <c r="R244" s="12">
        <f>IF(C244="","",VLOOKUP(C244,Feuil1!$B$2:$E$1311,2,FALSE))</f>
      </c>
      <c r="S244" s="12">
        <f>IF(C244="","",VLOOKUP(C244,Feuil1!$B$2:$E$1311,4,FALSE))</f>
      </c>
      <c r="T244" s="12">
        <f>IF(C244="","",VLOOKUP(C244,Feuil1!$B$2:$E$1311,3,FALSE))</f>
      </c>
      <c r="U244" s="32">
        <f t="shared" si="12"/>
      </c>
      <c r="V244" s="32">
        <f t="shared" si="13"/>
      </c>
      <c r="W244" s="32">
        <f t="shared" si="14"/>
      </c>
      <c r="X244" s="32">
        <f t="shared" si="15"/>
      </c>
    </row>
    <row r="245" spans="1:24" ht="15.75">
      <c r="A245" s="46">
        <f>IF(SIGLES!A240=0,"",SIGLES!A240)</f>
      </c>
      <c r="B245" s="46">
        <f>IF(SIGLES!B240=0,"",SIGLES!B240)</f>
      </c>
      <c r="C245" s="62">
        <f>IF(SIGLES!C240=0,"",SIGLES!C240)</f>
      </c>
      <c r="D245" s="63">
        <f>IF(SIGLES!F240=0,"",SIGLES!F240)</f>
      </c>
      <c r="E245" s="64">
        <f>IF(SIGLES!G240=0,"",SIGLES!G240)</f>
      </c>
      <c r="F245" s="65">
        <f>IF(SIGLES!J240=0,"",SIGLES!J240)</f>
      </c>
      <c r="G245" s="48">
        <f>IF(SIGLES!M240=0,"",SIGLES!M240)</f>
      </c>
      <c r="H245" s="63">
        <f>IF(SIGLES!O240=0,"",SIGLES!O240)</f>
      </c>
      <c r="I245" s="66">
        <f>IF(SIGLES!P240=0,"",SIGLES!P240)</f>
      </c>
      <c r="J245" s="63">
        <f>IF(SIGLES!R240=0,"",SIGLES!R240)</f>
      </c>
      <c r="K245" s="66">
        <f>IF(SIGLES!S240=0,"",SIGLES!S240)</f>
      </c>
      <c r="L245" s="63">
        <f>IF(SIGLES!T240=0,"",SIGLES!T240)</f>
      </c>
      <c r="M245" s="64">
        <f>IF(SIGLES!U240=0,"",SIGLES!U240)</f>
      </c>
      <c r="N245" s="64">
        <f>IF(SIGLES!V240=0,"",SIGLES!V240)</f>
      </c>
      <c r="O245" s="67">
        <f>IF(SIGLES!W240=0,"",SIGLES!W240)</f>
      </c>
      <c r="P245" s="65">
        <f>IF(SIGLES!X240=0,"",SIGLES!X240)</f>
      </c>
      <c r="Q245">
        <f>IF(B245="","",VLOOKUP(B245,Feuil1!$A$2:$E$1311,2,FALSE))</f>
      </c>
      <c r="R245" s="12">
        <f>IF(C245="","",VLOOKUP(C245,Feuil1!$B$2:$E$1311,2,FALSE))</f>
      </c>
      <c r="S245" s="12">
        <f>IF(C245="","",VLOOKUP(C245,Feuil1!$B$2:$E$1311,4,FALSE))</f>
      </c>
      <c r="T245" s="12">
        <f>IF(C245="","",VLOOKUP(C245,Feuil1!$B$2:$E$1311,3,FALSE))</f>
      </c>
      <c r="U245" s="32">
        <f t="shared" si="12"/>
      </c>
      <c r="V245" s="32">
        <f t="shared" si="13"/>
      </c>
      <c r="W245" s="32">
        <f t="shared" si="14"/>
      </c>
      <c r="X245" s="32">
        <f t="shared" si="15"/>
      </c>
    </row>
    <row r="246" spans="1:24" ht="15.75">
      <c r="A246" s="46">
        <f>IF(SIGLES!A241=0,"",SIGLES!A241)</f>
      </c>
      <c r="B246" s="46">
        <f>IF(SIGLES!B241=0,"",SIGLES!B241)</f>
      </c>
      <c r="C246" s="62">
        <f>IF(SIGLES!C241=0,"",SIGLES!C241)</f>
      </c>
      <c r="D246" s="63">
        <f>IF(SIGLES!F241=0,"",SIGLES!F241)</f>
      </c>
      <c r="E246" s="64">
        <f>IF(SIGLES!G241=0,"",SIGLES!G241)</f>
      </c>
      <c r="F246" s="65">
        <f>IF(SIGLES!J241=0,"",SIGLES!J241)</f>
      </c>
      <c r="G246" s="48">
        <f>IF(SIGLES!M241=0,"",SIGLES!M241)</f>
      </c>
      <c r="H246" s="63">
        <f>IF(SIGLES!O241=0,"",SIGLES!O241)</f>
      </c>
      <c r="I246" s="66">
        <f>IF(SIGLES!P241=0,"",SIGLES!P241)</f>
      </c>
      <c r="J246" s="63">
        <f>IF(SIGLES!R241=0,"",SIGLES!R241)</f>
      </c>
      <c r="K246" s="66">
        <f>IF(SIGLES!S241=0,"",SIGLES!S241)</f>
      </c>
      <c r="L246" s="63">
        <f>IF(SIGLES!T241=0,"",SIGLES!T241)</f>
      </c>
      <c r="M246" s="64">
        <f>IF(SIGLES!U241=0,"",SIGLES!U241)</f>
      </c>
      <c r="N246" s="64">
        <f>IF(SIGLES!V241=0,"",SIGLES!V241)</f>
      </c>
      <c r="O246" s="67">
        <f>IF(SIGLES!W241=0,"",SIGLES!W241)</f>
      </c>
      <c r="P246" s="65">
        <f>IF(SIGLES!X241=0,"",SIGLES!X241)</f>
      </c>
      <c r="Q246">
        <f>IF(B246="","",VLOOKUP(B246,Feuil1!$A$2:$E$1311,2,FALSE))</f>
      </c>
      <c r="R246" s="12">
        <f>IF(C246="","",VLOOKUP(C246,Feuil1!$B$2:$E$1311,2,FALSE))</f>
      </c>
      <c r="S246" s="12">
        <f>IF(C246="","",VLOOKUP(C246,Feuil1!$B$2:$E$1311,4,FALSE))</f>
      </c>
      <c r="T246" s="12">
        <f>IF(C246="","",VLOOKUP(C246,Feuil1!$B$2:$E$1311,3,FALSE))</f>
      </c>
      <c r="U246" s="32">
        <f t="shared" si="12"/>
      </c>
      <c r="V246" s="32">
        <f t="shared" si="13"/>
      </c>
      <c r="W246" s="32">
        <f t="shared" si="14"/>
      </c>
      <c r="X246" s="32">
        <f t="shared" si="15"/>
      </c>
    </row>
    <row r="247" spans="1:24" ht="15.75">
      <c r="A247" s="46">
        <f>IF(SIGLES!A242=0,"",SIGLES!A242)</f>
      </c>
      <c r="B247" s="46">
        <f>IF(SIGLES!B242=0,"",SIGLES!B242)</f>
      </c>
      <c r="C247" s="62">
        <f>IF(SIGLES!C242=0,"",SIGLES!C242)</f>
      </c>
      <c r="D247" s="63">
        <f>IF(SIGLES!F242=0,"",SIGLES!F242)</f>
      </c>
      <c r="E247" s="64">
        <f>IF(SIGLES!G242=0,"",SIGLES!G242)</f>
      </c>
      <c r="F247" s="65">
        <f>IF(SIGLES!J242=0,"",SIGLES!J242)</f>
      </c>
      <c r="G247" s="48">
        <f>IF(SIGLES!M242=0,"",SIGLES!M242)</f>
      </c>
      <c r="H247" s="63">
        <f>IF(SIGLES!O242=0,"",SIGLES!O242)</f>
      </c>
      <c r="I247" s="66">
        <f>IF(SIGLES!P242=0,"",SIGLES!P242)</f>
      </c>
      <c r="J247" s="63">
        <f>IF(SIGLES!R242=0,"",SIGLES!R242)</f>
      </c>
      <c r="K247" s="66">
        <f>IF(SIGLES!S242=0,"",SIGLES!S242)</f>
      </c>
      <c r="L247" s="63">
        <f>IF(SIGLES!T242=0,"",SIGLES!T242)</f>
      </c>
      <c r="M247" s="64">
        <f>IF(SIGLES!U242=0,"",SIGLES!U242)</f>
      </c>
      <c r="N247" s="64">
        <f>IF(SIGLES!V242=0,"",SIGLES!V242)</f>
      </c>
      <c r="O247" s="67">
        <f>IF(SIGLES!W242=0,"",SIGLES!W242)</f>
      </c>
      <c r="P247" s="65">
        <f>IF(SIGLES!X242=0,"",SIGLES!X242)</f>
      </c>
      <c r="Q247">
        <f>IF(B247="","",VLOOKUP(B247,Feuil1!$A$2:$E$1311,2,FALSE))</f>
      </c>
      <c r="R247" s="12">
        <f>IF(C247="","",VLOOKUP(C247,Feuil1!$B$2:$E$1311,2,FALSE))</f>
      </c>
      <c r="S247" s="12">
        <f>IF(C247="","",VLOOKUP(C247,Feuil1!$B$2:$E$1311,4,FALSE))</f>
      </c>
      <c r="T247" s="12">
        <f>IF(C247="","",VLOOKUP(C247,Feuil1!$B$2:$E$1311,3,FALSE))</f>
      </c>
      <c r="U247" s="32">
        <f t="shared" si="12"/>
      </c>
      <c r="V247" s="32">
        <f t="shared" si="13"/>
      </c>
      <c r="W247" s="32">
        <f t="shared" si="14"/>
      </c>
      <c r="X247" s="32">
        <f t="shared" si="15"/>
      </c>
    </row>
    <row r="248" spans="1:24" ht="15.75">
      <c r="A248" s="46">
        <f>IF(SIGLES!A243=0,"",SIGLES!A243)</f>
      </c>
      <c r="B248" s="46">
        <f>IF(SIGLES!B243=0,"",SIGLES!B243)</f>
      </c>
      <c r="C248" s="62">
        <f>IF(SIGLES!C243=0,"",SIGLES!C243)</f>
      </c>
      <c r="D248" s="63">
        <f>IF(SIGLES!F243=0,"",SIGLES!F243)</f>
      </c>
      <c r="E248" s="64">
        <f>IF(SIGLES!G243=0,"",SIGLES!G243)</f>
      </c>
      <c r="F248" s="65">
        <f>IF(SIGLES!J243=0,"",SIGLES!J243)</f>
      </c>
      <c r="G248" s="48">
        <f>IF(SIGLES!M243=0,"",SIGLES!M243)</f>
      </c>
      <c r="H248" s="63">
        <f>IF(SIGLES!O243=0,"",SIGLES!O243)</f>
      </c>
      <c r="I248" s="66">
        <f>IF(SIGLES!P243=0,"",SIGLES!P243)</f>
      </c>
      <c r="J248" s="63">
        <f>IF(SIGLES!R243=0,"",SIGLES!R243)</f>
      </c>
      <c r="K248" s="66">
        <f>IF(SIGLES!S243=0,"",SIGLES!S243)</f>
      </c>
      <c r="L248" s="63">
        <f>IF(SIGLES!T243=0,"",SIGLES!T243)</f>
      </c>
      <c r="M248" s="64">
        <f>IF(SIGLES!U243=0,"",SIGLES!U243)</f>
      </c>
      <c r="N248" s="64">
        <f>IF(SIGLES!V243=0,"",SIGLES!V243)</f>
      </c>
      <c r="O248" s="67">
        <f>IF(SIGLES!W243=0,"",SIGLES!W243)</f>
      </c>
      <c r="P248" s="65">
        <f>IF(SIGLES!X243=0,"",SIGLES!X243)</f>
      </c>
      <c r="Q248">
        <f>IF(B248="","",VLOOKUP(B248,Feuil1!$A$2:$E$1311,2,FALSE))</f>
      </c>
      <c r="R248" s="12">
        <f>IF(C248="","",VLOOKUP(C248,Feuil1!$B$2:$E$1311,2,FALSE))</f>
      </c>
      <c r="S248" s="12">
        <f>IF(C248="","",VLOOKUP(C248,Feuil1!$B$2:$E$1311,4,FALSE))</f>
      </c>
      <c r="T248" s="12">
        <f>IF(C248="","",VLOOKUP(C248,Feuil1!$B$2:$E$1311,3,FALSE))</f>
      </c>
      <c r="U248" s="32">
        <f t="shared" si="12"/>
      </c>
      <c r="V248" s="32">
        <f t="shared" si="13"/>
      </c>
      <c r="W248" s="32">
        <f t="shared" si="14"/>
      </c>
      <c r="X248" s="32">
        <f t="shared" si="15"/>
      </c>
    </row>
    <row r="249" spans="1:24" ht="15.75">
      <c r="A249" s="46">
        <f>IF(SIGLES!A244=0,"",SIGLES!A244)</f>
      </c>
      <c r="B249" s="46">
        <f>IF(SIGLES!B244=0,"",SIGLES!B244)</f>
      </c>
      <c r="C249" s="62">
        <f>IF(SIGLES!C244=0,"",SIGLES!C244)</f>
      </c>
      <c r="D249" s="63">
        <f>IF(SIGLES!F244=0,"",SIGLES!F244)</f>
      </c>
      <c r="E249" s="64">
        <f>IF(SIGLES!G244=0,"",SIGLES!G244)</f>
      </c>
      <c r="F249" s="65">
        <f>IF(SIGLES!J244=0,"",SIGLES!J244)</f>
      </c>
      <c r="G249" s="48">
        <f>IF(SIGLES!M244=0,"",SIGLES!M244)</f>
      </c>
      <c r="H249" s="63">
        <f>IF(SIGLES!O244=0,"",SIGLES!O244)</f>
      </c>
      <c r="I249" s="66">
        <f>IF(SIGLES!P244=0,"",SIGLES!P244)</f>
      </c>
      <c r="J249" s="63">
        <f>IF(SIGLES!R244=0,"",SIGLES!R244)</f>
      </c>
      <c r="K249" s="66">
        <f>IF(SIGLES!S244=0,"",SIGLES!S244)</f>
      </c>
      <c r="L249" s="63">
        <f>IF(SIGLES!T244=0,"",SIGLES!T244)</f>
      </c>
      <c r="M249" s="64">
        <f>IF(SIGLES!U244=0,"",SIGLES!U244)</f>
      </c>
      <c r="N249" s="64">
        <f>IF(SIGLES!V244=0,"",SIGLES!V244)</f>
      </c>
      <c r="O249" s="67">
        <f>IF(SIGLES!W244=0,"",SIGLES!W244)</f>
      </c>
      <c r="P249" s="65">
        <f>IF(SIGLES!X244=0,"",SIGLES!X244)</f>
      </c>
      <c r="Q249">
        <f>IF(B249="","",VLOOKUP(B249,Feuil1!$A$2:$E$1311,2,FALSE))</f>
      </c>
      <c r="R249" s="12">
        <f>IF(C249="","",VLOOKUP(C249,Feuil1!$B$2:$E$1311,2,FALSE))</f>
      </c>
      <c r="S249" s="12">
        <f>IF(C249="","",VLOOKUP(C249,Feuil1!$B$2:$E$1311,4,FALSE))</f>
      </c>
      <c r="T249" s="12">
        <f>IF(C249="","",VLOOKUP(C249,Feuil1!$B$2:$E$1311,3,FALSE))</f>
      </c>
      <c r="U249" s="32">
        <f t="shared" si="12"/>
      </c>
      <c r="V249" s="32">
        <f t="shared" si="13"/>
      </c>
      <c r="W249" s="32">
        <f t="shared" si="14"/>
      </c>
      <c r="X249" s="32">
        <f t="shared" si="15"/>
      </c>
    </row>
    <row r="250" spans="1:24" ht="15.75">
      <c r="A250" s="46">
        <f>IF(SIGLES!A245=0,"",SIGLES!A245)</f>
      </c>
      <c r="B250" s="46">
        <f>IF(SIGLES!B245=0,"",SIGLES!B245)</f>
      </c>
      <c r="C250" s="62">
        <f>IF(SIGLES!C245=0,"",SIGLES!C245)</f>
      </c>
      <c r="D250" s="63">
        <f>IF(SIGLES!F245=0,"",SIGLES!F245)</f>
      </c>
      <c r="E250" s="64">
        <f>IF(SIGLES!G245=0,"",SIGLES!G245)</f>
      </c>
      <c r="F250" s="65">
        <f>IF(SIGLES!J245=0,"",SIGLES!J245)</f>
      </c>
      <c r="G250" s="48">
        <f>IF(SIGLES!M245=0,"",SIGLES!M245)</f>
      </c>
      <c r="H250" s="63">
        <f>IF(SIGLES!O245=0,"",SIGLES!O245)</f>
      </c>
      <c r="I250" s="66">
        <f>IF(SIGLES!P245=0,"",SIGLES!P245)</f>
      </c>
      <c r="J250" s="63">
        <f>IF(SIGLES!R245=0,"",SIGLES!R245)</f>
      </c>
      <c r="K250" s="66">
        <f>IF(SIGLES!S245=0,"",SIGLES!S245)</f>
      </c>
      <c r="L250" s="63">
        <f>IF(SIGLES!T245=0,"",SIGLES!T245)</f>
      </c>
      <c r="M250" s="64">
        <f>IF(SIGLES!U245=0,"",SIGLES!U245)</f>
      </c>
      <c r="N250" s="64">
        <f>IF(SIGLES!V245=0,"",SIGLES!V245)</f>
      </c>
      <c r="O250" s="67">
        <f>IF(SIGLES!W245=0,"",SIGLES!W245)</f>
      </c>
      <c r="P250" s="65">
        <f>IF(SIGLES!X245=0,"",SIGLES!X245)</f>
      </c>
      <c r="Q250">
        <f>IF(B250="","",VLOOKUP(B250,Feuil1!$A$2:$E$1311,2,FALSE))</f>
      </c>
      <c r="R250" s="12">
        <f>IF(C250="","",VLOOKUP(C250,Feuil1!$B$2:$E$1311,2,FALSE))</f>
      </c>
      <c r="S250" s="12">
        <f>IF(C250="","",VLOOKUP(C250,Feuil1!$B$2:$E$1311,4,FALSE))</f>
      </c>
      <c r="T250" s="12">
        <f>IF(C250="","",VLOOKUP(C250,Feuil1!$B$2:$E$1311,3,FALSE))</f>
      </c>
      <c r="U250" s="32">
        <f t="shared" si="12"/>
      </c>
      <c r="V250" s="32">
        <f t="shared" si="13"/>
      </c>
      <c r="W250" s="32">
        <f t="shared" si="14"/>
      </c>
      <c r="X250" s="32">
        <f t="shared" si="15"/>
      </c>
    </row>
    <row r="251" spans="1:24" ht="15.75">
      <c r="A251" s="46">
        <f>IF(SIGLES!A246=0,"",SIGLES!A246)</f>
      </c>
      <c r="B251" s="46">
        <f>IF(SIGLES!B246=0,"",SIGLES!B246)</f>
      </c>
      <c r="C251" s="62">
        <f>IF(SIGLES!C246=0,"",SIGLES!C246)</f>
      </c>
      <c r="D251" s="63">
        <f>IF(SIGLES!F246=0,"",SIGLES!F246)</f>
      </c>
      <c r="E251" s="64">
        <f>IF(SIGLES!G246=0,"",SIGLES!G246)</f>
      </c>
      <c r="F251" s="65">
        <f>IF(SIGLES!J246=0,"",SIGLES!J246)</f>
      </c>
      <c r="G251" s="48">
        <f>IF(SIGLES!M246=0,"",SIGLES!M246)</f>
      </c>
      <c r="H251" s="63">
        <f>IF(SIGLES!O246=0,"",SIGLES!O246)</f>
      </c>
      <c r="I251" s="66">
        <f>IF(SIGLES!P246=0,"",SIGLES!P246)</f>
      </c>
      <c r="J251" s="63">
        <f>IF(SIGLES!R246=0,"",SIGLES!R246)</f>
      </c>
      <c r="K251" s="66">
        <f>IF(SIGLES!S246=0,"",SIGLES!S246)</f>
      </c>
      <c r="L251" s="63">
        <f>IF(SIGLES!T246=0,"",SIGLES!T246)</f>
      </c>
      <c r="M251" s="64">
        <f>IF(SIGLES!U246=0,"",SIGLES!U246)</f>
      </c>
      <c r="N251" s="64">
        <f>IF(SIGLES!V246=0,"",SIGLES!V246)</f>
      </c>
      <c r="O251" s="67">
        <f>IF(SIGLES!W246=0,"",SIGLES!W246)</f>
      </c>
      <c r="P251" s="65">
        <f>IF(SIGLES!X246=0,"",SIGLES!X246)</f>
      </c>
      <c r="Q251">
        <f>IF(B251="","",VLOOKUP(B251,Feuil1!$A$2:$E$1311,2,FALSE))</f>
      </c>
      <c r="R251" s="12">
        <f>IF(C251="","",VLOOKUP(C251,Feuil1!$B$2:$E$1311,2,FALSE))</f>
      </c>
      <c r="S251" s="12">
        <f>IF(C251="","",VLOOKUP(C251,Feuil1!$B$2:$E$1311,4,FALSE))</f>
      </c>
      <c r="T251" s="12">
        <f>IF(C251="","",VLOOKUP(C251,Feuil1!$B$2:$E$1311,3,FALSE))</f>
      </c>
      <c r="U251" s="32">
        <f t="shared" si="12"/>
      </c>
      <c r="V251" s="32">
        <f t="shared" si="13"/>
      </c>
      <c r="W251" s="32">
        <f t="shared" si="14"/>
      </c>
      <c r="X251" s="32">
        <f t="shared" si="15"/>
      </c>
    </row>
    <row r="252" spans="1:24" ht="15.75">
      <c r="A252" s="46">
        <f>IF(SIGLES!A247=0,"",SIGLES!A247)</f>
      </c>
      <c r="B252" s="46">
        <f>IF(SIGLES!B247=0,"",SIGLES!B247)</f>
      </c>
      <c r="C252" s="62">
        <f>IF(SIGLES!C247=0,"",SIGLES!C247)</f>
      </c>
      <c r="D252" s="63">
        <f>IF(SIGLES!F247=0,"",SIGLES!F247)</f>
      </c>
      <c r="E252" s="64">
        <f>IF(SIGLES!G247=0,"",SIGLES!G247)</f>
      </c>
      <c r="F252" s="65">
        <f>IF(SIGLES!J247=0,"",SIGLES!J247)</f>
      </c>
      <c r="G252" s="48">
        <f>IF(SIGLES!M247=0,"",SIGLES!M247)</f>
      </c>
      <c r="H252" s="63">
        <f>IF(SIGLES!O247=0,"",SIGLES!O247)</f>
      </c>
      <c r="I252" s="66">
        <f>IF(SIGLES!P247=0,"",SIGLES!P247)</f>
      </c>
      <c r="J252" s="63">
        <f>IF(SIGLES!R247=0,"",SIGLES!R247)</f>
      </c>
      <c r="K252" s="66">
        <f>IF(SIGLES!S247=0,"",SIGLES!S247)</f>
      </c>
      <c r="L252" s="63">
        <f>IF(SIGLES!T247=0,"",SIGLES!T247)</f>
      </c>
      <c r="M252" s="64">
        <f>IF(SIGLES!U247=0,"",SIGLES!U247)</f>
      </c>
      <c r="N252" s="64">
        <f>IF(SIGLES!V247=0,"",SIGLES!V247)</f>
      </c>
      <c r="O252" s="67">
        <f>IF(SIGLES!W247=0,"",SIGLES!W247)</f>
      </c>
      <c r="P252" s="65">
        <f>IF(SIGLES!X247=0,"",SIGLES!X247)</f>
      </c>
      <c r="Q252">
        <f>IF(B252="","",VLOOKUP(B252,Feuil1!$A$2:$E$1311,2,FALSE))</f>
      </c>
      <c r="R252" s="12">
        <f>IF(C252="","",VLOOKUP(C252,Feuil1!$B$2:$E$1311,2,FALSE))</f>
      </c>
      <c r="S252" s="12">
        <f>IF(C252="","",VLOOKUP(C252,Feuil1!$B$2:$E$1311,4,FALSE))</f>
      </c>
      <c r="T252" s="12">
        <f>IF(C252="","",VLOOKUP(C252,Feuil1!$B$2:$E$1311,3,FALSE))</f>
      </c>
      <c r="U252" s="32">
        <f t="shared" si="12"/>
      </c>
      <c r="V252" s="32">
        <f t="shared" si="13"/>
      </c>
      <c r="W252" s="32">
        <f t="shared" si="14"/>
      </c>
      <c r="X252" s="32">
        <f t="shared" si="15"/>
      </c>
    </row>
    <row r="253" spans="1:24" ht="15.75">
      <c r="A253" s="46">
        <f>IF(SIGLES!A248=0,"",SIGLES!A248)</f>
      </c>
      <c r="B253" s="46">
        <f>IF(SIGLES!B248=0,"",SIGLES!B248)</f>
      </c>
      <c r="C253" s="62">
        <f>IF(SIGLES!C248=0,"",SIGLES!C248)</f>
      </c>
      <c r="D253" s="63">
        <f>IF(SIGLES!F248=0,"",SIGLES!F248)</f>
      </c>
      <c r="E253" s="64">
        <f>IF(SIGLES!G248=0,"",SIGLES!G248)</f>
      </c>
      <c r="F253" s="65">
        <f>IF(SIGLES!J248=0,"",SIGLES!J248)</f>
      </c>
      <c r="G253" s="48">
        <f>IF(SIGLES!M248=0,"",SIGLES!M248)</f>
      </c>
      <c r="H253" s="63">
        <f>IF(SIGLES!O248=0,"",SIGLES!O248)</f>
      </c>
      <c r="I253" s="66">
        <f>IF(SIGLES!P248=0,"",SIGLES!P248)</f>
      </c>
      <c r="J253" s="63">
        <f>IF(SIGLES!R248=0,"",SIGLES!R248)</f>
      </c>
      <c r="K253" s="66">
        <f>IF(SIGLES!S248=0,"",SIGLES!S248)</f>
      </c>
      <c r="L253" s="63">
        <f>IF(SIGLES!T248=0,"",SIGLES!T248)</f>
      </c>
      <c r="M253" s="64">
        <f>IF(SIGLES!U248=0,"",SIGLES!U248)</f>
      </c>
      <c r="N253" s="64">
        <f>IF(SIGLES!V248=0,"",SIGLES!V248)</f>
      </c>
      <c r="O253" s="67">
        <f>IF(SIGLES!W248=0,"",SIGLES!W248)</f>
      </c>
      <c r="P253" s="65">
        <f>IF(SIGLES!X248=0,"",SIGLES!X248)</f>
      </c>
      <c r="Q253">
        <f>IF(B253="","",VLOOKUP(B253,Feuil1!$A$2:$E$1311,2,FALSE))</f>
      </c>
      <c r="R253" s="12">
        <f>IF(C253="","",VLOOKUP(C253,Feuil1!$B$2:$E$1311,2,FALSE))</f>
      </c>
      <c r="S253" s="12">
        <f>IF(C253="","",VLOOKUP(C253,Feuil1!$B$2:$E$1311,4,FALSE))</f>
      </c>
      <c r="T253" s="12">
        <f>IF(C253="","",VLOOKUP(C253,Feuil1!$B$2:$E$1311,3,FALSE))</f>
      </c>
      <c r="U253" s="32">
        <f t="shared" si="12"/>
      </c>
      <c r="V253" s="32">
        <f t="shared" si="13"/>
      </c>
      <c r="W253" s="32">
        <f t="shared" si="14"/>
      </c>
      <c r="X253" s="32">
        <f t="shared" si="15"/>
      </c>
    </row>
    <row r="254" spans="1:24" ht="15.75">
      <c r="A254" s="46">
        <f>IF(SIGLES!A249=0,"",SIGLES!A249)</f>
      </c>
      <c r="B254" s="46">
        <f>IF(SIGLES!B249=0,"",SIGLES!B249)</f>
      </c>
      <c r="C254" s="62">
        <f>IF(SIGLES!C249=0,"",SIGLES!C249)</f>
      </c>
      <c r="D254" s="63">
        <f>IF(SIGLES!F249=0,"",SIGLES!F249)</f>
      </c>
      <c r="E254" s="64">
        <f>IF(SIGLES!G249=0,"",SIGLES!G249)</f>
      </c>
      <c r="F254" s="65">
        <f>IF(SIGLES!J249=0,"",SIGLES!J249)</f>
      </c>
      <c r="G254" s="48">
        <f>IF(SIGLES!M249=0,"",SIGLES!M249)</f>
      </c>
      <c r="H254" s="63">
        <f>IF(SIGLES!O249=0,"",SIGLES!O249)</f>
      </c>
      <c r="I254" s="66">
        <f>IF(SIGLES!P249=0,"",SIGLES!P249)</f>
      </c>
      <c r="J254" s="63">
        <f>IF(SIGLES!R249=0,"",SIGLES!R249)</f>
      </c>
      <c r="K254" s="66">
        <f>IF(SIGLES!S249=0,"",SIGLES!S249)</f>
      </c>
      <c r="L254" s="63">
        <f>IF(SIGLES!T249=0,"",SIGLES!T249)</f>
      </c>
      <c r="M254" s="64">
        <f>IF(SIGLES!U249=0,"",SIGLES!U249)</f>
      </c>
      <c r="N254" s="64">
        <f>IF(SIGLES!V249=0,"",SIGLES!V249)</f>
      </c>
      <c r="O254" s="67">
        <f>IF(SIGLES!W249=0,"",SIGLES!W249)</f>
      </c>
      <c r="P254" s="65">
        <f>IF(SIGLES!X249=0,"",SIGLES!X249)</f>
      </c>
      <c r="Q254">
        <f>IF(B254="","",VLOOKUP(B254,Feuil1!$A$2:$E$1311,2,FALSE))</f>
      </c>
      <c r="R254" s="12">
        <f>IF(C254="","",VLOOKUP(C254,Feuil1!$B$2:$E$1311,2,FALSE))</f>
      </c>
      <c r="S254" s="12">
        <f>IF(C254="","",VLOOKUP(C254,Feuil1!$B$2:$E$1311,4,FALSE))</f>
      </c>
      <c r="T254" s="12">
        <f>IF(C254="","",VLOOKUP(C254,Feuil1!$B$2:$E$1311,3,FALSE))</f>
      </c>
      <c r="U254" s="32">
        <f t="shared" si="12"/>
      </c>
      <c r="V254" s="32">
        <f t="shared" si="13"/>
      </c>
      <c r="W254" s="32">
        <f t="shared" si="14"/>
      </c>
      <c r="X254" s="32">
        <f t="shared" si="15"/>
      </c>
    </row>
    <row r="255" spans="1:24" ht="15.75">
      <c r="A255" s="46">
        <f>IF(SIGLES!A250=0,"",SIGLES!A250)</f>
      </c>
      <c r="B255" s="46">
        <f>IF(SIGLES!B250=0,"",SIGLES!B250)</f>
      </c>
      <c r="C255" s="62">
        <f>IF(SIGLES!C250=0,"",SIGLES!C250)</f>
      </c>
      <c r="D255" s="63">
        <f>IF(SIGLES!F250=0,"",SIGLES!F250)</f>
      </c>
      <c r="E255" s="64">
        <f>IF(SIGLES!G250=0,"",SIGLES!G250)</f>
      </c>
      <c r="F255" s="65">
        <f>IF(SIGLES!J250=0,"",SIGLES!J250)</f>
      </c>
      <c r="G255" s="48">
        <f>IF(SIGLES!M250=0,"",SIGLES!M250)</f>
      </c>
      <c r="H255" s="63">
        <f>IF(SIGLES!O250=0,"",SIGLES!O250)</f>
      </c>
      <c r="I255" s="66">
        <f>IF(SIGLES!P250=0,"",SIGLES!P250)</f>
      </c>
      <c r="J255" s="63">
        <f>IF(SIGLES!R250=0,"",SIGLES!R250)</f>
      </c>
      <c r="K255" s="66">
        <f>IF(SIGLES!S250=0,"",SIGLES!S250)</f>
      </c>
      <c r="L255" s="63">
        <f>IF(SIGLES!T250=0,"",SIGLES!T250)</f>
      </c>
      <c r="M255" s="64">
        <f>IF(SIGLES!U250=0,"",SIGLES!U250)</f>
      </c>
      <c r="N255" s="64">
        <f>IF(SIGLES!V250=0,"",SIGLES!V250)</f>
      </c>
      <c r="O255" s="67">
        <f>IF(SIGLES!W250=0,"",SIGLES!W250)</f>
      </c>
      <c r="P255" s="65">
        <f>IF(SIGLES!X250=0,"",SIGLES!X250)</f>
      </c>
      <c r="Q255">
        <f>IF(B255="","",VLOOKUP(B255,Feuil1!$A$2:$E$1311,2,FALSE))</f>
      </c>
      <c r="R255" s="12">
        <f>IF(C255="","",VLOOKUP(C255,Feuil1!$B$2:$E$1311,2,FALSE))</f>
      </c>
      <c r="S255" s="12">
        <f>IF(C255="","",VLOOKUP(C255,Feuil1!$B$2:$E$1311,4,FALSE))</f>
      </c>
      <c r="T255" s="12">
        <f>IF(C255="","",VLOOKUP(C255,Feuil1!$B$2:$E$1311,3,FALSE))</f>
      </c>
      <c r="U255" s="32">
        <f t="shared" si="12"/>
      </c>
      <c r="V255" s="32">
        <f t="shared" si="13"/>
      </c>
      <c r="W255" s="32">
        <f t="shared" si="14"/>
      </c>
      <c r="X255" s="32">
        <f t="shared" si="15"/>
      </c>
    </row>
    <row r="256" spans="1:24" ht="15.75">
      <c r="A256" s="46">
        <f>IF(SIGLES!A251=0,"",SIGLES!A251)</f>
      </c>
      <c r="B256" s="46">
        <f>IF(SIGLES!B251=0,"",SIGLES!B251)</f>
      </c>
      <c r="C256" s="62">
        <f>IF(SIGLES!C251=0,"",SIGLES!C251)</f>
      </c>
      <c r="D256" s="63">
        <f>IF(SIGLES!F251=0,"",SIGLES!F251)</f>
      </c>
      <c r="E256" s="64">
        <f>IF(SIGLES!G251=0,"",SIGLES!G251)</f>
      </c>
      <c r="F256" s="65">
        <f>IF(SIGLES!J251=0,"",SIGLES!J251)</f>
      </c>
      <c r="G256" s="48">
        <f>IF(SIGLES!M251=0,"",SIGLES!M251)</f>
      </c>
      <c r="H256" s="63">
        <f>IF(SIGLES!O251=0,"",SIGLES!O251)</f>
      </c>
      <c r="I256" s="66">
        <f>IF(SIGLES!P251=0,"",SIGLES!P251)</f>
      </c>
      <c r="J256" s="63">
        <f>IF(SIGLES!R251=0,"",SIGLES!R251)</f>
      </c>
      <c r="K256" s="66">
        <f>IF(SIGLES!S251=0,"",SIGLES!S251)</f>
      </c>
      <c r="L256" s="63">
        <f>IF(SIGLES!T251=0,"",SIGLES!T251)</f>
      </c>
      <c r="M256" s="64">
        <f>IF(SIGLES!U251=0,"",SIGLES!U251)</f>
      </c>
      <c r="N256" s="64">
        <f>IF(SIGLES!V251=0,"",SIGLES!V251)</f>
      </c>
      <c r="O256" s="67">
        <f>IF(SIGLES!W251=0,"",SIGLES!W251)</f>
      </c>
      <c r="P256" s="65">
        <f>IF(SIGLES!X251=0,"",SIGLES!X251)</f>
      </c>
      <c r="Q256">
        <f>IF(B256="","",VLOOKUP(B256,Feuil1!$A$2:$E$1311,2,FALSE))</f>
      </c>
      <c r="R256" s="12">
        <f>IF(C256="","",VLOOKUP(C256,Feuil1!$B$2:$E$1311,2,FALSE))</f>
      </c>
      <c r="S256" s="12">
        <f>IF(C256="","",VLOOKUP(C256,Feuil1!$B$2:$E$1311,4,FALSE))</f>
      </c>
      <c r="T256" s="12">
        <f>IF(C256="","",VLOOKUP(C256,Feuil1!$B$2:$E$1311,3,FALSE))</f>
      </c>
      <c r="U256" s="32">
        <f t="shared" si="12"/>
      </c>
      <c r="V256" s="32">
        <f t="shared" si="13"/>
      </c>
      <c r="W256" s="32">
        <f t="shared" si="14"/>
      </c>
      <c r="X256" s="32">
        <f t="shared" si="15"/>
      </c>
    </row>
    <row r="257" spans="1:24" ht="15.75">
      <c r="A257" s="46">
        <f>IF(SIGLES!A252=0,"",SIGLES!A252)</f>
      </c>
      <c r="B257" s="46">
        <f>IF(SIGLES!B252=0,"",SIGLES!B252)</f>
      </c>
      <c r="C257" s="62">
        <f>IF(SIGLES!C252=0,"",SIGLES!C252)</f>
      </c>
      <c r="D257" s="63">
        <f>IF(SIGLES!F252=0,"",SIGLES!F252)</f>
      </c>
      <c r="E257" s="64">
        <f>IF(SIGLES!G252=0,"",SIGLES!G252)</f>
      </c>
      <c r="F257" s="65">
        <f>IF(SIGLES!J252=0,"",SIGLES!J252)</f>
      </c>
      <c r="G257" s="48">
        <f>IF(SIGLES!M252=0,"",SIGLES!M252)</f>
      </c>
      <c r="H257" s="63">
        <f>IF(SIGLES!O252=0,"",SIGLES!O252)</f>
      </c>
      <c r="I257" s="66">
        <f>IF(SIGLES!P252=0,"",SIGLES!P252)</f>
      </c>
      <c r="J257" s="63">
        <f>IF(SIGLES!R252=0,"",SIGLES!R252)</f>
      </c>
      <c r="K257" s="66">
        <f>IF(SIGLES!S252=0,"",SIGLES!S252)</f>
      </c>
      <c r="L257" s="63">
        <f>IF(SIGLES!T252=0,"",SIGLES!T252)</f>
      </c>
      <c r="M257" s="64">
        <f>IF(SIGLES!U252=0,"",SIGLES!U252)</f>
      </c>
      <c r="N257" s="64">
        <f>IF(SIGLES!V252=0,"",SIGLES!V252)</f>
      </c>
      <c r="O257" s="67">
        <f>IF(SIGLES!W252=0,"",SIGLES!W252)</f>
      </c>
      <c r="P257" s="65">
        <f>IF(SIGLES!X252=0,"",SIGLES!X252)</f>
      </c>
      <c r="Q257">
        <f>IF(B257="","",VLOOKUP(B257,Feuil1!$A$2:$E$1311,2,FALSE))</f>
      </c>
      <c r="R257" s="12">
        <f>IF(C257="","",VLOOKUP(C257,Feuil1!$B$2:$E$1311,2,FALSE))</f>
      </c>
      <c r="S257" s="12">
        <f>IF(C257="","",VLOOKUP(C257,Feuil1!$B$2:$E$1311,4,FALSE))</f>
      </c>
      <c r="T257" s="12">
        <f>IF(C257="","",VLOOKUP(C257,Feuil1!$B$2:$E$1311,3,FALSE))</f>
      </c>
      <c r="U257" s="32">
        <f t="shared" si="12"/>
      </c>
      <c r="V257" s="32">
        <f t="shared" si="13"/>
      </c>
      <c r="W257" s="32">
        <f t="shared" si="14"/>
      </c>
      <c r="X257" s="32">
        <f t="shared" si="15"/>
      </c>
    </row>
    <row r="258" spans="1:24" ht="15.75">
      <c r="A258" s="46">
        <f>IF(SIGLES!A253=0,"",SIGLES!A253)</f>
      </c>
      <c r="B258" s="46">
        <f>IF(SIGLES!B253=0,"",SIGLES!B253)</f>
      </c>
      <c r="C258" s="62">
        <f>IF(SIGLES!C253=0,"",SIGLES!C253)</f>
      </c>
      <c r="D258" s="63">
        <f>IF(SIGLES!F253=0,"",SIGLES!F253)</f>
      </c>
      <c r="E258" s="64">
        <f>IF(SIGLES!G253=0,"",SIGLES!G253)</f>
      </c>
      <c r="F258" s="65">
        <f>IF(SIGLES!J253=0,"",SIGLES!J253)</f>
      </c>
      <c r="G258" s="48">
        <f>IF(SIGLES!M253=0,"",SIGLES!M253)</f>
      </c>
      <c r="H258" s="63">
        <f>IF(SIGLES!O253=0,"",SIGLES!O253)</f>
      </c>
      <c r="I258" s="66">
        <f>IF(SIGLES!P253=0,"",SIGLES!P253)</f>
      </c>
      <c r="J258" s="63">
        <f>IF(SIGLES!R253=0,"",SIGLES!R253)</f>
      </c>
      <c r="K258" s="66">
        <f>IF(SIGLES!S253=0,"",SIGLES!S253)</f>
      </c>
      <c r="L258" s="63">
        <f>IF(SIGLES!T253=0,"",SIGLES!T253)</f>
      </c>
      <c r="M258" s="64">
        <f>IF(SIGLES!U253=0,"",SIGLES!U253)</f>
      </c>
      <c r="N258" s="64">
        <f>IF(SIGLES!V253=0,"",SIGLES!V253)</f>
      </c>
      <c r="O258" s="67">
        <f>IF(SIGLES!W253=0,"",SIGLES!W253)</f>
      </c>
      <c r="P258" s="65">
        <f>IF(SIGLES!X253=0,"",SIGLES!X253)</f>
      </c>
      <c r="Q258">
        <f>IF(B258="","",VLOOKUP(B258,Feuil1!$A$2:$E$1311,2,FALSE))</f>
      </c>
      <c r="R258" s="12">
        <f>IF(C258="","",VLOOKUP(C258,Feuil1!$B$2:$E$1311,2,FALSE))</f>
      </c>
      <c r="S258" s="12">
        <f>IF(C258="","",VLOOKUP(C258,Feuil1!$B$2:$E$1311,4,FALSE))</f>
      </c>
      <c r="T258" s="12">
        <f>IF(C258="","",VLOOKUP(C258,Feuil1!$B$2:$E$1311,3,FALSE))</f>
      </c>
      <c r="U258" s="32">
        <f t="shared" si="12"/>
      </c>
      <c r="V258" s="32">
        <f t="shared" si="13"/>
      </c>
      <c r="W258" s="32">
        <f t="shared" si="14"/>
      </c>
      <c r="X258" s="32">
        <f t="shared" si="15"/>
      </c>
    </row>
    <row r="259" spans="1:24" ht="15.75">
      <c r="A259" s="46">
        <f>IF(SIGLES!A254=0,"",SIGLES!A254)</f>
      </c>
      <c r="B259" s="46">
        <f>IF(SIGLES!B254=0,"",SIGLES!B254)</f>
      </c>
      <c r="C259" s="62">
        <f>IF(SIGLES!C254=0,"",SIGLES!C254)</f>
      </c>
      <c r="D259" s="63">
        <f>IF(SIGLES!F254=0,"",SIGLES!F254)</f>
      </c>
      <c r="E259" s="64">
        <f>IF(SIGLES!G254=0,"",SIGLES!G254)</f>
      </c>
      <c r="F259" s="65">
        <f>IF(SIGLES!J254=0,"",SIGLES!J254)</f>
      </c>
      <c r="G259" s="48">
        <f>IF(SIGLES!M254=0,"",SIGLES!M254)</f>
      </c>
      <c r="H259" s="63">
        <f>IF(SIGLES!O254=0,"",SIGLES!O254)</f>
      </c>
      <c r="I259" s="66">
        <f>IF(SIGLES!P254=0,"",SIGLES!P254)</f>
      </c>
      <c r="J259" s="63">
        <f>IF(SIGLES!R254=0,"",SIGLES!R254)</f>
      </c>
      <c r="K259" s="66">
        <f>IF(SIGLES!S254=0,"",SIGLES!S254)</f>
      </c>
      <c r="L259" s="63">
        <f>IF(SIGLES!T254=0,"",SIGLES!T254)</f>
      </c>
      <c r="M259" s="64">
        <f>IF(SIGLES!U254=0,"",SIGLES!U254)</f>
      </c>
      <c r="N259" s="64">
        <f>IF(SIGLES!V254=0,"",SIGLES!V254)</f>
      </c>
      <c r="O259" s="67">
        <f>IF(SIGLES!W254=0,"",SIGLES!W254)</f>
      </c>
      <c r="P259" s="65">
        <f>IF(SIGLES!X254=0,"",SIGLES!X254)</f>
      </c>
      <c r="Q259">
        <f>IF(B259="","",VLOOKUP(B259,Feuil1!$A$2:$E$1311,2,FALSE))</f>
      </c>
      <c r="R259" s="12">
        <f>IF(C259="","",VLOOKUP(C259,Feuil1!$B$2:$E$1311,2,FALSE))</f>
      </c>
      <c r="S259" s="12">
        <f>IF(C259="","",VLOOKUP(C259,Feuil1!$B$2:$E$1311,4,FALSE))</f>
      </c>
      <c r="T259" s="12">
        <f>IF(C259="","",VLOOKUP(C259,Feuil1!$B$2:$E$1311,3,FALSE))</f>
      </c>
      <c r="U259" s="32">
        <f t="shared" si="12"/>
      </c>
      <c r="V259" s="32">
        <f t="shared" si="13"/>
      </c>
      <c r="W259" s="32">
        <f t="shared" si="14"/>
      </c>
      <c r="X259" s="32">
        <f t="shared" si="15"/>
      </c>
    </row>
    <row r="260" spans="1:24" ht="15.75">
      <c r="A260" s="46">
        <f>IF(SIGLES!A255=0,"",SIGLES!A255)</f>
      </c>
      <c r="B260" s="46">
        <f>IF(SIGLES!B255=0,"",SIGLES!B255)</f>
      </c>
      <c r="C260" s="62">
        <f>IF(SIGLES!C255=0,"",SIGLES!C255)</f>
      </c>
      <c r="D260" s="63">
        <f>IF(SIGLES!F255=0,"",SIGLES!F255)</f>
      </c>
      <c r="E260" s="64">
        <f>IF(SIGLES!G255=0,"",SIGLES!G255)</f>
      </c>
      <c r="F260" s="65">
        <f>IF(SIGLES!J255=0,"",SIGLES!J255)</f>
      </c>
      <c r="G260" s="48">
        <f>IF(SIGLES!M255=0,"",SIGLES!M255)</f>
      </c>
      <c r="H260" s="63">
        <f>IF(SIGLES!O255=0,"",SIGLES!O255)</f>
      </c>
      <c r="I260" s="66">
        <f>IF(SIGLES!P255=0,"",SIGLES!P255)</f>
      </c>
      <c r="J260" s="63">
        <f>IF(SIGLES!R255=0,"",SIGLES!R255)</f>
      </c>
      <c r="K260" s="66">
        <f>IF(SIGLES!S255=0,"",SIGLES!S255)</f>
      </c>
      <c r="L260" s="63">
        <f>IF(SIGLES!T255=0,"",SIGLES!T255)</f>
      </c>
      <c r="M260" s="64">
        <f>IF(SIGLES!U255=0,"",SIGLES!U255)</f>
      </c>
      <c r="N260" s="64">
        <f>IF(SIGLES!V255=0,"",SIGLES!V255)</f>
      </c>
      <c r="O260" s="67">
        <f>IF(SIGLES!W255=0,"",SIGLES!W255)</f>
      </c>
      <c r="P260" s="65">
        <f>IF(SIGLES!X255=0,"",SIGLES!X255)</f>
      </c>
      <c r="Q260">
        <f>IF(B260="","",VLOOKUP(B260,Feuil1!$A$2:$E$1311,2,FALSE))</f>
      </c>
      <c r="R260" s="12">
        <f>IF(C260="","",VLOOKUP(C260,Feuil1!$B$2:$E$1311,2,FALSE))</f>
      </c>
      <c r="S260" s="12">
        <f>IF(C260="","",VLOOKUP(C260,Feuil1!$B$2:$E$1311,4,FALSE))</f>
      </c>
      <c r="T260" s="12">
        <f>IF(C260="","",VLOOKUP(C260,Feuil1!$B$2:$E$1311,3,FALSE))</f>
      </c>
      <c r="U260" s="32">
        <f t="shared" si="12"/>
      </c>
      <c r="V260" s="32">
        <f t="shared" si="13"/>
      </c>
      <c r="W260" s="32">
        <f t="shared" si="14"/>
      </c>
      <c r="X260" s="32">
        <f t="shared" si="15"/>
      </c>
    </row>
    <row r="261" spans="1:24" ht="15.75">
      <c r="A261" s="46">
        <f>IF(SIGLES!A256=0,"",SIGLES!A256)</f>
      </c>
      <c r="B261" s="46">
        <f>IF(SIGLES!B256=0,"",SIGLES!B256)</f>
      </c>
      <c r="C261" s="62">
        <f>IF(SIGLES!C256=0,"",SIGLES!C256)</f>
      </c>
      <c r="D261" s="63">
        <f>IF(SIGLES!F256=0,"",SIGLES!F256)</f>
      </c>
      <c r="E261" s="64">
        <f>IF(SIGLES!G256=0,"",SIGLES!G256)</f>
      </c>
      <c r="F261" s="65">
        <f>IF(SIGLES!J256=0,"",SIGLES!J256)</f>
      </c>
      <c r="G261" s="48">
        <f>IF(SIGLES!M256=0,"",SIGLES!M256)</f>
      </c>
      <c r="H261" s="63">
        <f>IF(SIGLES!O256=0,"",SIGLES!O256)</f>
      </c>
      <c r="I261" s="66">
        <f>IF(SIGLES!P256=0,"",SIGLES!P256)</f>
      </c>
      <c r="J261" s="63">
        <f>IF(SIGLES!R256=0,"",SIGLES!R256)</f>
      </c>
      <c r="K261" s="66">
        <f>IF(SIGLES!S256=0,"",SIGLES!S256)</f>
      </c>
      <c r="L261" s="63">
        <f>IF(SIGLES!T256=0,"",SIGLES!T256)</f>
      </c>
      <c r="M261" s="64">
        <f>IF(SIGLES!U256=0,"",SIGLES!U256)</f>
      </c>
      <c r="N261" s="64">
        <f>IF(SIGLES!V256=0,"",SIGLES!V256)</f>
      </c>
      <c r="O261" s="67">
        <f>IF(SIGLES!W256=0,"",SIGLES!W256)</f>
      </c>
      <c r="P261" s="65">
        <f>IF(SIGLES!X256=0,"",SIGLES!X256)</f>
      </c>
      <c r="Q261">
        <f>IF(B261="","",VLOOKUP(B261,Feuil1!$A$2:$E$1311,2,FALSE))</f>
      </c>
      <c r="R261" s="12">
        <f>IF(C261="","",VLOOKUP(C261,Feuil1!$B$2:$E$1311,2,FALSE))</f>
      </c>
      <c r="S261" s="12">
        <f>IF(C261="","",VLOOKUP(C261,Feuil1!$B$2:$E$1311,4,FALSE))</f>
      </c>
      <c r="T261" s="12">
        <f>IF(C261="","",VLOOKUP(C261,Feuil1!$B$2:$E$1311,3,FALSE))</f>
      </c>
      <c r="U261" s="32">
        <f t="shared" si="12"/>
      </c>
      <c r="V261" s="32">
        <f t="shared" si="13"/>
      </c>
      <c r="W261" s="32">
        <f t="shared" si="14"/>
      </c>
      <c r="X261" s="32">
        <f t="shared" si="15"/>
      </c>
    </row>
    <row r="262" spans="1:24" ht="15.75">
      <c r="A262" s="46">
        <f>IF(SIGLES!A257=0,"",SIGLES!A257)</f>
      </c>
      <c r="B262" s="46">
        <f>IF(SIGLES!B257=0,"",SIGLES!B257)</f>
      </c>
      <c r="C262" s="62">
        <f>IF(SIGLES!C257=0,"",SIGLES!C257)</f>
      </c>
      <c r="D262" s="63">
        <f>IF(SIGLES!F257=0,"",SIGLES!F257)</f>
      </c>
      <c r="E262" s="64">
        <f>IF(SIGLES!G257=0,"",SIGLES!G257)</f>
      </c>
      <c r="F262" s="65">
        <f>IF(SIGLES!J257=0,"",SIGLES!J257)</f>
      </c>
      <c r="G262" s="48">
        <f>IF(SIGLES!M257=0,"",SIGLES!M257)</f>
      </c>
      <c r="H262" s="63">
        <f>IF(SIGLES!O257=0,"",SIGLES!O257)</f>
      </c>
      <c r="I262" s="66">
        <f>IF(SIGLES!P257=0,"",SIGLES!P257)</f>
      </c>
      <c r="J262" s="63">
        <f>IF(SIGLES!R257=0,"",SIGLES!R257)</f>
      </c>
      <c r="K262" s="66">
        <f>IF(SIGLES!S257=0,"",SIGLES!S257)</f>
      </c>
      <c r="L262" s="63">
        <f>IF(SIGLES!T257=0,"",SIGLES!T257)</f>
      </c>
      <c r="M262" s="64">
        <f>IF(SIGLES!U257=0,"",SIGLES!U257)</f>
      </c>
      <c r="N262" s="64">
        <f>IF(SIGLES!V257=0,"",SIGLES!V257)</f>
      </c>
      <c r="O262" s="67">
        <f>IF(SIGLES!W257=0,"",SIGLES!W257)</f>
      </c>
      <c r="P262" s="65">
        <f>IF(SIGLES!X257=0,"",SIGLES!X257)</f>
      </c>
      <c r="Q262">
        <f>IF(B262="","",VLOOKUP(B262,Feuil1!$A$2:$E$1311,2,FALSE))</f>
      </c>
      <c r="R262" s="12">
        <f>IF(C262="","",VLOOKUP(C262,Feuil1!$B$2:$E$1311,2,FALSE))</f>
      </c>
      <c r="S262" s="12">
        <f>IF(C262="","",VLOOKUP(C262,Feuil1!$B$2:$E$1311,4,FALSE))</f>
      </c>
      <c r="T262" s="12">
        <f>IF(C262="","",VLOOKUP(C262,Feuil1!$B$2:$E$1311,3,FALSE))</f>
      </c>
      <c r="U262" s="32">
        <f t="shared" si="12"/>
      </c>
      <c r="V262" s="32">
        <f t="shared" si="13"/>
      </c>
      <c r="W262" s="32">
        <f t="shared" si="14"/>
      </c>
      <c r="X262" s="32">
        <f t="shared" si="15"/>
      </c>
    </row>
    <row r="263" spans="1:24" ht="15.75">
      <c r="A263" s="46">
        <f>IF(SIGLES!A258=0,"",SIGLES!A258)</f>
      </c>
      <c r="B263" s="46">
        <f>IF(SIGLES!B258=0,"",SIGLES!B258)</f>
      </c>
      <c r="C263" s="62">
        <f>IF(SIGLES!C258=0,"",SIGLES!C258)</f>
      </c>
      <c r="D263" s="63">
        <f>IF(SIGLES!F258=0,"",SIGLES!F258)</f>
      </c>
      <c r="E263" s="64">
        <f>IF(SIGLES!G258=0,"",SIGLES!G258)</f>
      </c>
      <c r="F263" s="65">
        <f>IF(SIGLES!J258=0,"",SIGLES!J258)</f>
      </c>
      <c r="G263" s="48">
        <f>IF(SIGLES!M258=0,"",SIGLES!M258)</f>
      </c>
      <c r="H263" s="63">
        <f>IF(SIGLES!O258=0,"",SIGLES!O258)</f>
      </c>
      <c r="I263" s="66">
        <f>IF(SIGLES!P258=0,"",SIGLES!P258)</f>
      </c>
      <c r="J263" s="63">
        <f>IF(SIGLES!R258=0,"",SIGLES!R258)</f>
      </c>
      <c r="K263" s="66">
        <f>IF(SIGLES!S258=0,"",SIGLES!S258)</f>
      </c>
      <c r="L263" s="63">
        <f>IF(SIGLES!T258=0,"",SIGLES!T258)</f>
      </c>
      <c r="M263" s="64">
        <f>IF(SIGLES!U258=0,"",SIGLES!U258)</f>
      </c>
      <c r="N263" s="64">
        <f>IF(SIGLES!V258=0,"",SIGLES!V258)</f>
      </c>
      <c r="O263" s="67">
        <f>IF(SIGLES!W258=0,"",SIGLES!W258)</f>
      </c>
      <c r="P263" s="65">
        <f>IF(SIGLES!X258=0,"",SIGLES!X258)</f>
      </c>
      <c r="Q263">
        <f>IF(B263="","",VLOOKUP(B263,Feuil1!$A$2:$E$1311,2,FALSE))</f>
      </c>
      <c r="R263" s="12">
        <f>IF(C263="","",VLOOKUP(C263,Feuil1!$B$2:$E$1311,2,FALSE))</f>
      </c>
      <c r="S263" s="12">
        <f>IF(C263="","",VLOOKUP(C263,Feuil1!$B$2:$E$1311,4,FALSE))</f>
      </c>
      <c r="T263" s="12">
        <f>IF(C263="","",VLOOKUP(C263,Feuil1!$B$2:$E$1311,3,FALSE))</f>
      </c>
      <c r="U263" s="32">
        <f t="shared" si="12"/>
      </c>
      <c r="V263" s="32">
        <f t="shared" si="13"/>
      </c>
      <c r="W263" s="32">
        <f t="shared" si="14"/>
      </c>
      <c r="X263" s="32">
        <f t="shared" si="15"/>
      </c>
    </row>
    <row r="264" spans="1:24" ht="15.75">
      <c r="A264" s="46">
        <f>IF(SIGLES!A259=0,"",SIGLES!A259)</f>
      </c>
      <c r="B264" s="46">
        <f>IF(SIGLES!B259=0,"",SIGLES!B259)</f>
      </c>
      <c r="C264" s="62">
        <f>IF(SIGLES!C259=0,"",SIGLES!C259)</f>
      </c>
      <c r="D264" s="63">
        <f>IF(SIGLES!F259=0,"",SIGLES!F259)</f>
      </c>
      <c r="E264" s="64">
        <f>IF(SIGLES!G259=0,"",SIGLES!G259)</f>
      </c>
      <c r="F264" s="65">
        <f>IF(SIGLES!J259=0,"",SIGLES!J259)</f>
      </c>
      <c r="G264" s="48">
        <f>IF(SIGLES!M259=0,"",SIGLES!M259)</f>
      </c>
      <c r="H264" s="63">
        <f>IF(SIGLES!O259=0,"",SIGLES!O259)</f>
      </c>
      <c r="I264" s="66">
        <f>IF(SIGLES!P259=0,"",SIGLES!P259)</f>
      </c>
      <c r="J264" s="63">
        <f>IF(SIGLES!R259=0,"",SIGLES!R259)</f>
      </c>
      <c r="K264" s="66">
        <f>IF(SIGLES!S259=0,"",SIGLES!S259)</f>
      </c>
      <c r="L264" s="63">
        <f>IF(SIGLES!T259=0,"",SIGLES!T259)</f>
      </c>
      <c r="M264" s="64">
        <f>IF(SIGLES!U259=0,"",SIGLES!U259)</f>
      </c>
      <c r="N264" s="64">
        <f>IF(SIGLES!V259=0,"",SIGLES!V259)</f>
      </c>
      <c r="O264" s="67">
        <f>IF(SIGLES!W259=0,"",SIGLES!W259)</f>
      </c>
      <c r="P264" s="65">
        <f>IF(SIGLES!X259=0,"",SIGLES!X259)</f>
      </c>
      <c r="Q264">
        <f>IF(B264="","",VLOOKUP(B264,Feuil1!$A$2:$E$1311,2,FALSE))</f>
      </c>
      <c r="R264" s="12">
        <f>IF(C264="","",VLOOKUP(C264,Feuil1!$B$2:$E$1311,2,FALSE))</f>
      </c>
      <c r="S264" s="12">
        <f>IF(C264="","",VLOOKUP(C264,Feuil1!$B$2:$E$1311,4,FALSE))</f>
      </c>
      <c r="T264" s="12">
        <f>IF(C264="","",VLOOKUP(C264,Feuil1!$B$2:$E$1311,3,FALSE))</f>
      </c>
      <c r="U264" s="32">
        <f t="shared" si="12"/>
      </c>
      <c r="V264" s="32">
        <f t="shared" si="13"/>
      </c>
      <c r="W264" s="32">
        <f t="shared" si="14"/>
      </c>
      <c r="X264" s="32">
        <f t="shared" si="15"/>
      </c>
    </row>
    <row r="265" spans="1:24" ht="15.75">
      <c r="A265" s="46">
        <f>IF(SIGLES!A260=0,"",SIGLES!A260)</f>
      </c>
      <c r="B265" s="46">
        <f>IF(SIGLES!B260=0,"",SIGLES!B260)</f>
      </c>
      <c r="C265" s="62">
        <f>IF(SIGLES!C260=0,"",SIGLES!C260)</f>
      </c>
      <c r="D265" s="63">
        <f>IF(SIGLES!F260=0,"",SIGLES!F260)</f>
      </c>
      <c r="E265" s="64">
        <f>IF(SIGLES!G260=0,"",SIGLES!G260)</f>
      </c>
      <c r="F265" s="65">
        <f>IF(SIGLES!J260=0,"",SIGLES!J260)</f>
      </c>
      <c r="G265" s="48">
        <f>IF(SIGLES!M260=0,"",SIGLES!M260)</f>
      </c>
      <c r="H265" s="63">
        <f>IF(SIGLES!O260=0,"",SIGLES!O260)</f>
      </c>
      <c r="I265" s="66">
        <f>IF(SIGLES!P260=0,"",SIGLES!P260)</f>
      </c>
      <c r="J265" s="63">
        <f>IF(SIGLES!R260=0,"",SIGLES!R260)</f>
      </c>
      <c r="K265" s="66">
        <f>IF(SIGLES!S260=0,"",SIGLES!S260)</f>
      </c>
      <c r="L265" s="63">
        <f>IF(SIGLES!T260=0,"",SIGLES!T260)</f>
      </c>
      <c r="M265" s="64">
        <f>IF(SIGLES!U260=0,"",SIGLES!U260)</f>
      </c>
      <c r="N265" s="64">
        <f>IF(SIGLES!V260=0,"",SIGLES!V260)</f>
      </c>
      <c r="O265" s="67">
        <f>IF(SIGLES!W260=0,"",SIGLES!W260)</f>
      </c>
      <c r="P265" s="65">
        <f>IF(SIGLES!X260=0,"",SIGLES!X260)</f>
      </c>
      <c r="Q265">
        <f>IF(B265="","",VLOOKUP(B265,Feuil1!$A$2:$E$1311,2,FALSE))</f>
      </c>
      <c r="R265" s="12">
        <f>IF(C265="","",VLOOKUP(C265,Feuil1!$B$2:$E$1311,2,FALSE))</f>
      </c>
      <c r="S265" s="12">
        <f>IF(C265="","",VLOOKUP(C265,Feuil1!$B$2:$E$1311,4,FALSE))</f>
      </c>
      <c r="T265" s="12">
        <f>IF(C265="","",VLOOKUP(C265,Feuil1!$B$2:$E$1311,3,FALSE))</f>
      </c>
      <c r="U265" s="32">
        <f aca="true" t="shared" si="16" ref="U265:U299">IF(ISNA(C265),1,IF(C265="","",IF(C265=Q265,0,1)))</f>
      </c>
      <c r="V265" s="32">
        <f aca="true" t="shared" si="17" ref="V265:V299">IF(ISNA(F265),1,IF(F265="","",IF(F265=R265,0,1)))</f>
      </c>
      <c r="W265" s="32">
        <f aca="true" t="shared" si="18" ref="W265:W299">IF(ISNA(E265),1,IF(E265="","",IF(E265=S265,0,1)))</f>
      </c>
      <c r="X265" s="32">
        <f aca="true" t="shared" si="19" ref="X265:X299">IF(ISNA(D265),1,IF(D265="","",IF(D265=T265,0,1)))</f>
      </c>
    </row>
    <row r="266" spans="1:24" ht="15.75">
      <c r="A266" s="46">
        <f>IF(SIGLES!A261=0,"",SIGLES!A261)</f>
      </c>
      <c r="B266" s="46">
        <f>IF(SIGLES!B261=0,"",SIGLES!B261)</f>
      </c>
      <c r="C266" s="62">
        <f>IF(SIGLES!C261=0,"",SIGLES!C261)</f>
      </c>
      <c r="D266" s="63">
        <f>IF(SIGLES!F261=0,"",SIGLES!F261)</f>
      </c>
      <c r="E266" s="64">
        <f>IF(SIGLES!G261=0,"",SIGLES!G261)</f>
      </c>
      <c r="F266" s="65">
        <f>IF(SIGLES!J261=0,"",SIGLES!J261)</f>
      </c>
      <c r="G266" s="48">
        <f>IF(SIGLES!M261=0,"",SIGLES!M261)</f>
      </c>
      <c r="H266" s="63">
        <f>IF(SIGLES!O261=0,"",SIGLES!O261)</f>
      </c>
      <c r="I266" s="66">
        <f>IF(SIGLES!P261=0,"",SIGLES!P261)</f>
      </c>
      <c r="J266" s="63">
        <f>IF(SIGLES!R261=0,"",SIGLES!R261)</f>
      </c>
      <c r="K266" s="66">
        <f>IF(SIGLES!S261=0,"",SIGLES!S261)</f>
      </c>
      <c r="L266" s="63">
        <f>IF(SIGLES!T261=0,"",SIGLES!T261)</f>
      </c>
      <c r="M266" s="64">
        <f>IF(SIGLES!U261=0,"",SIGLES!U261)</f>
      </c>
      <c r="N266" s="64">
        <f>IF(SIGLES!V261=0,"",SIGLES!V261)</f>
      </c>
      <c r="O266" s="67">
        <f>IF(SIGLES!W261=0,"",SIGLES!W261)</f>
      </c>
      <c r="P266" s="65">
        <f>IF(SIGLES!X261=0,"",SIGLES!X261)</f>
      </c>
      <c r="Q266">
        <f>IF(B266="","",VLOOKUP(B266,Feuil1!$A$2:$E$1311,2,FALSE))</f>
      </c>
      <c r="R266" s="12">
        <f>IF(C266="","",VLOOKUP(C266,Feuil1!$B$2:$E$1311,2,FALSE))</f>
      </c>
      <c r="S266" s="12">
        <f>IF(C266="","",VLOOKUP(C266,Feuil1!$B$2:$E$1311,4,FALSE))</f>
      </c>
      <c r="T266" s="12">
        <f>IF(C266="","",VLOOKUP(C266,Feuil1!$B$2:$E$1311,3,FALSE))</f>
      </c>
      <c r="U266" s="32">
        <f t="shared" si="16"/>
      </c>
      <c r="V266" s="32">
        <f t="shared" si="17"/>
      </c>
      <c r="W266" s="32">
        <f t="shared" si="18"/>
      </c>
      <c r="X266" s="32">
        <f t="shared" si="19"/>
      </c>
    </row>
    <row r="267" spans="1:24" ht="15.75">
      <c r="A267" s="46">
        <f>IF(SIGLES!A262=0,"",SIGLES!A262)</f>
      </c>
      <c r="B267" s="46">
        <f>IF(SIGLES!B262=0,"",SIGLES!B262)</f>
      </c>
      <c r="C267" s="62">
        <f>IF(SIGLES!C262=0,"",SIGLES!C262)</f>
      </c>
      <c r="D267" s="63">
        <f>IF(SIGLES!F262=0,"",SIGLES!F262)</f>
      </c>
      <c r="E267" s="64">
        <f>IF(SIGLES!G262=0,"",SIGLES!G262)</f>
      </c>
      <c r="F267" s="65">
        <f>IF(SIGLES!J262=0,"",SIGLES!J262)</f>
      </c>
      <c r="G267" s="48">
        <f>IF(SIGLES!M262=0,"",SIGLES!M262)</f>
      </c>
      <c r="H267" s="63">
        <f>IF(SIGLES!O262=0,"",SIGLES!O262)</f>
      </c>
      <c r="I267" s="66">
        <f>IF(SIGLES!P262=0,"",SIGLES!P262)</f>
      </c>
      <c r="J267" s="63">
        <f>IF(SIGLES!R262=0,"",SIGLES!R262)</f>
      </c>
      <c r="K267" s="66">
        <f>IF(SIGLES!S262=0,"",SIGLES!S262)</f>
      </c>
      <c r="L267" s="63">
        <f>IF(SIGLES!T262=0,"",SIGLES!T262)</f>
      </c>
      <c r="M267" s="64">
        <f>IF(SIGLES!U262=0,"",SIGLES!U262)</f>
      </c>
      <c r="N267" s="64">
        <f>IF(SIGLES!V262=0,"",SIGLES!V262)</f>
      </c>
      <c r="O267" s="67">
        <f>IF(SIGLES!W262=0,"",SIGLES!W262)</f>
      </c>
      <c r="P267" s="65">
        <f>IF(SIGLES!X262=0,"",SIGLES!X262)</f>
      </c>
      <c r="Q267">
        <f>IF(B267="","",VLOOKUP(B267,Feuil1!$A$2:$E$1311,2,FALSE))</f>
      </c>
      <c r="R267" s="12">
        <f>IF(C267="","",VLOOKUP(C267,Feuil1!$B$2:$E$1311,2,FALSE))</f>
      </c>
      <c r="S267" s="12">
        <f>IF(C267="","",VLOOKUP(C267,Feuil1!$B$2:$E$1311,4,FALSE))</f>
      </c>
      <c r="T267" s="12">
        <f>IF(C267="","",VLOOKUP(C267,Feuil1!$B$2:$E$1311,3,FALSE))</f>
      </c>
      <c r="U267" s="32">
        <f t="shared" si="16"/>
      </c>
      <c r="V267" s="32">
        <f t="shared" si="17"/>
      </c>
      <c r="W267" s="32">
        <f t="shared" si="18"/>
      </c>
      <c r="X267" s="32">
        <f t="shared" si="19"/>
      </c>
    </row>
    <row r="268" spans="1:24" ht="15.75">
      <c r="A268" s="46">
        <f>IF(SIGLES!A263=0,"",SIGLES!A263)</f>
      </c>
      <c r="B268" s="46">
        <f>IF(SIGLES!B263=0,"",SIGLES!B263)</f>
      </c>
      <c r="C268" s="62">
        <f>IF(SIGLES!C263=0,"",SIGLES!C263)</f>
      </c>
      <c r="D268" s="63">
        <f>IF(SIGLES!F263=0,"",SIGLES!F263)</f>
      </c>
      <c r="E268" s="64">
        <f>IF(SIGLES!G263=0,"",SIGLES!G263)</f>
      </c>
      <c r="F268" s="65">
        <f>IF(SIGLES!J263=0,"",SIGLES!J263)</f>
      </c>
      <c r="G268" s="48">
        <f>IF(SIGLES!M263=0,"",SIGLES!M263)</f>
      </c>
      <c r="H268" s="63">
        <f>IF(SIGLES!O263=0,"",SIGLES!O263)</f>
      </c>
      <c r="I268" s="66">
        <f>IF(SIGLES!P263=0,"",SIGLES!P263)</f>
      </c>
      <c r="J268" s="63">
        <f>IF(SIGLES!R263=0,"",SIGLES!R263)</f>
      </c>
      <c r="K268" s="66">
        <f>IF(SIGLES!S263=0,"",SIGLES!S263)</f>
      </c>
      <c r="L268" s="63">
        <f>IF(SIGLES!T263=0,"",SIGLES!T263)</f>
      </c>
      <c r="M268" s="64">
        <f>IF(SIGLES!U263=0,"",SIGLES!U263)</f>
      </c>
      <c r="N268" s="64">
        <f>IF(SIGLES!V263=0,"",SIGLES!V263)</f>
      </c>
      <c r="O268" s="67">
        <f>IF(SIGLES!W263=0,"",SIGLES!W263)</f>
      </c>
      <c r="P268" s="65">
        <f>IF(SIGLES!X263=0,"",SIGLES!X263)</f>
      </c>
      <c r="Q268">
        <f>IF(B268="","",VLOOKUP(B268,Feuil1!$A$2:$E$1311,2,FALSE))</f>
      </c>
      <c r="R268" s="12">
        <f>IF(C268="","",VLOOKUP(C268,Feuil1!$B$2:$E$1311,2,FALSE))</f>
      </c>
      <c r="S268" s="12">
        <f>IF(C268="","",VLOOKUP(C268,Feuil1!$B$2:$E$1311,4,FALSE))</f>
      </c>
      <c r="T268" s="12">
        <f>IF(C268="","",VLOOKUP(C268,Feuil1!$B$2:$E$1311,3,FALSE))</f>
      </c>
      <c r="U268" s="32">
        <f t="shared" si="16"/>
      </c>
      <c r="V268" s="32">
        <f t="shared" si="17"/>
      </c>
      <c r="W268" s="32">
        <f t="shared" si="18"/>
      </c>
      <c r="X268" s="32">
        <f t="shared" si="19"/>
      </c>
    </row>
    <row r="269" spans="1:24" ht="15.75">
      <c r="A269" s="46">
        <f>IF(SIGLES!A264=0,"",SIGLES!A264)</f>
      </c>
      <c r="B269" s="46">
        <f>IF(SIGLES!B264=0,"",SIGLES!B264)</f>
      </c>
      <c r="C269" s="62">
        <f>IF(SIGLES!C264=0,"",SIGLES!C264)</f>
      </c>
      <c r="D269" s="63">
        <f>IF(SIGLES!F264=0,"",SIGLES!F264)</f>
      </c>
      <c r="E269" s="64">
        <f>IF(SIGLES!G264=0,"",SIGLES!G264)</f>
      </c>
      <c r="F269" s="65">
        <f>IF(SIGLES!J264=0,"",SIGLES!J264)</f>
      </c>
      <c r="G269" s="48">
        <f>IF(SIGLES!M264=0,"",SIGLES!M264)</f>
      </c>
      <c r="H269" s="63">
        <f>IF(SIGLES!O264=0,"",SIGLES!O264)</f>
      </c>
      <c r="I269" s="66">
        <f>IF(SIGLES!P264=0,"",SIGLES!P264)</f>
      </c>
      <c r="J269" s="63">
        <f>IF(SIGLES!R264=0,"",SIGLES!R264)</f>
      </c>
      <c r="K269" s="66">
        <f>IF(SIGLES!S264=0,"",SIGLES!S264)</f>
      </c>
      <c r="L269" s="63">
        <f>IF(SIGLES!T264=0,"",SIGLES!T264)</f>
      </c>
      <c r="M269" s="64">
        <f>IF(SIGLES!U264=0,"",SIGLES!U264)</f>
      </c>
      <c r="N269" s="64">
        <f>IF(SIGLES!V264=0,"",SIGLES!V264)</f>
      </c>
      <c r="O269" s="67">
        <f>IF(SIGLES!W264=0,"",SIGLES!W264)</f>
      </c>
      <c r="P269" s="65">
        <f>IF(SIGLES!X264=0,"",SIGLES!X264)</f>
      </c>
      <c r="Q269">
        <f>IF(B269="","",VLOOKUP(B269,Feuil1!$A$2:$E$1311,2,FALSE))</f>
      </c>
      <c r="R269" s="12">
        <f>IF(C269="","",VLOOKUP(C269,Feuil1!$B$2:$E$1311,2,FALSE))</f>
      </c>
      <c r="S269" s="12">
        <f>IF(C269="","",VLOOKUP(C269,Feuil1!$B$2:$E$1311,4,FALSE))</f>
      </c>
      <c r="T269" s="12">
        <f>IF(C269="","",VLOOKUP(C269,Feuil1!$B$2:$E$1311,3,FALSE))</f>
      </c>
      <c r="U269" s="32">
        <f t="shared" si="16"/>
      </c>
      <c r="V269" s="32">
        <f t="shared" si="17"/>
      </c>
      <c r="W269" s="32">
        <f t="shared" si="18"/>
      </c>
      <c r="X269" s="32">
        <f t="shared" si="19"/>
      </c>
    </row>
    <row r="270" spans="1:24" ht="15.75">
      <c r="A270" s="46">
        <f>IF(SIGLES!A265=0,"",SIGLES!A265)</f>
      </c>
      <c r="B270" s="46">
        <f>IF(SIGLES!B265=0,"",SIGLES!B265)</f>
      </c>
      <c r="C270" s="62">
        <f>IF(SIGLES!C265=0,"",SIGLES!C265)</f>
      </c>
      <c r="D270" s="63">
        <f>IF(SIGLES!F265=0,"",SIGLES!F265)</f>
      </c>
      <c r="E270" s="64">
        <f>IF(SIGLES!G265=0,"",SIGLES!G265)</f>
      </c>
      <c r="F270" s="65">
        <f>IF(SIGLES!J265=0,"",SIGLES!J265)</f>
      </c>
      <c r="G270" s="48">
        <f>IF(SIGLES!M265=0,"",SIGLES!M265)</f>
      </c>
      <c r="H270" s="63">
        <f>IF(SIGLES!O265=0,"",SIGLES!O265)</f>
      </c>
      <c r="I270" s="66">
        <f>IF(SIGLES!P265=0,"",SIGLES!P265)</f>
      </c>
      <c r="J270" s="63">
        <f>IF(SIGLES!R265=0,"",SIGLES!R265)</f>
      </c>
      <c r="K270" s="66">
        <f>IF(SIGLES!S265=0,"",SIGLES!S265)</f>
      </c>
      <c r="L270" s="63">
        <f>IF(SIGLES!T265=0,"",SIGLES!T265)</f>
      </c>
      <c r="M270" s="64">
        <f>IF(SIGLES!U265=0,"",SIGLES!U265)</f>
      </c>
      <c r="N270" s="64">
        <f>IF(SIGLES!V265=0,"",SIGLES!V265)</f>
      </c>
      <c r="O270" s="67">
        <f>IF(SIGLES!W265=0,"",SIGLES!W265)</f>
      </c>
      <c r="P270" s="65">
        <f>IF(SIGLES!X265=0,"",SIGLES!X265)</f>
      </c>
      <c r="Q270">
        <f>IF(B270="","",VLOOKUP(B270,Feuil1!$A$2:$E$1311,2,FALSE))</f>
      </c>
      <c r="R270" s="12">
        <f>IF(C270="","",VLOOKUP(C270,Feuil1!$B$2:$E$1311,2,FALSE))</f>
      </c>
      <c r="S270" s="12">
        <f>IF(C270="","",VLOOKUP(C270,Feuil1!$B$2:$E$1311,4,FALSE))</f>
      </c>
      <c r="T270" s="12">
        <f>IF(C270="","",VLOOKUP(C270,Feuil1!$B$2:$E$1311,3,FALSE))</f>
      </c>
      <c r="U270" s="32">
        <f t="shared" si="16"/>
      </c>
      <c r="V270" s="32">
        <f t="shared" si="17"/>
      </c>
      <c r="W270" s="32">
        <f t="shared" si="18"/>
      </c>
      <c r="X270" s="32">
        <f t="shared" si="19"/>
      </c>
    </row>
    <row r="271" spans="1:24" ht="15.75">
      <c r="A271" s="46">
        <f>IF(SIGLES!A266=0,"",SIGLES!A266)</f>
      </c>
      <c r="B271" s="46">
        <f>IF(SIGLES!B266=0,"",SIGLES!B266)</f>
      </c>
      <c r="C271" s="62">
        <f>IF(SIGLES!C266=0,"",SIGLES!C266)</f>
      </c>
      <c r="D271" s="63">
        <f>IF(SIGLES!F266=0,"",SIGLES!F266)</f>
      </c>
      <c r="E271" s="64">
        <f>IF(SIGLES!G266=0,"",SIGLES!G266)</f>
      </c>
      <c r="F271" s="65">
        <f>IF(SIGLES!J266=0,"",SIGLES!J266)</f>
      </c>
      <c r="G271" s="48">
        <f>IF(SIGLES!M266=0,"",SIGLES!M266)</f>
      </c>
      <c r="H271" s="63">
        <f>IF(SIGLES!O266=0,"",SIGLES!O266)</f>
      </c>
      <c r="I271" s="66">
        <f>IF(SIGLES!P266=0,"",SIGLES!P266)</f>
      </c>
      <c r="J271" s="63">
        <f>IF(SIGLES!R266=0,"",SIGLES!R266)</f>
      </c>
      <c r="K271" s="66">
        <f>IF(SIGLES!S266=0,"",SIGLES!S266)</f>
      </c>
      <c r="L271" s="63">
        <f>IF(SIGLES!T266=0,"",SIGLES!T266)</f>
      </c>
      <c r="M271" s="64">
        <f>IF(SIGLES!U266=0,"",SIGLES!U266)</f>
      </c>
      <c r="N271" s="64">
        <f>IF(SIGLES!V266=0,"",SIGLES!V266)</f>
      </c>
      <c r="O271" s="67">
        <f>IF(SIGLES!W266=0,"",SIGLES!W266)</f>
      </c>
      <c r="P271" s="65">
        <f>IF(SIGLES!X266=0,"",SIGLES!X266)</f>
      </c>
      <c r="Q271">
        <f>IF(B271="","",VLOOKUP(B271,Feuil1!$A$2:$E$1311,2,FALSE))</f>
      </c>
      <c r="R271" s="12">
        <f>IF(C271="","",VLOOKUP(C271,Feuil1!$B$2:$E$1311,2,FALSE))</f>
      </c>
      <c r="S271" s="12">
        <f>IF(C271="","",VLOOKUP(C271,Feuil1!$B$2:$E$1311,4,FALSE))</f>
      </c>
      <c r="T271" s="12">
        <f>IF(C271="","",VLOOKUP(C271,Feuil1!$B$2:$E$1311,3,FALSE))</f>
      </c>
      <c r="U271" s="32">
        <f t="shared" si="16"/>
      </c>
      <c r="V271" s="32">
        <f t="shared" si="17"/>
      </c>
      <c r="W271" s="32">
        <f t="shared" si="18"/>
      </c>
      <c r="X271" s="32">
        <f t="shared" si="19"/>
      </c>
    </row>
    <row r="272" spans="1:24" ht="15.75">
      <c r="A272" s="46">
        <f>IF(SIGLES!A267=0,"",SIGLES!A267)</f>
      </c>
      <c r="B272" s="46">
        <f>IF(SIGLES!B267=0,"",SIGLES!B267)</f>
      </c>
      <c r="C272" s="62">
        <f>IF(SIGLES!C267=0,"",SIGLES!C267)</f>
      </c>
      <c r="D272" s="63">
        <f>IF(SIGLES!F267=0,"",SIGLES!F267)</f>
      </c>
      <c r="E272" s="64">
        <f>IF(SIGLES!G267=0,"",SIGLES!G267)</f>
      </c>
      <c r="F272" s="65">
        <f>IF(SIGLES!J267=0,"",SIGLES!J267)</f>
      </c>
      <c r="G272" s="48">
        <f>IF(SIGLES!M267=0,"",SIGLES!M267)</f>
      </c>
      <c r="H272" s="63">
        <f>IF(SIGLES!O267=0,"",SIGLES!O267)</f>
      </c>
      <c r="I272" s="66">
        <f>IF(SIGLES!P267=0,"",SIGLES!P267)</f>
      </c>
      <c r="J272" s="63">
        <f>IF(SIGLES!R267=0,"",SIGLES!R267)</f>
      </c>
      <c r="K272" s="66">
        <f>IF(SIGLES!S267=0,"",SIGLES!S267)</f>
      </c>
      <c r="L272" s="63">
        <f>IF(SIGLES!T267=0,"",SIGLES!T267)</f>
      </c>
      <c r="M272" s="64">
        <f>IF(SIGLES!U267=0,"",SIGLES!U267)</f>
      </c>
      <c r="N272" s="64">
        <f>IF(SIGLES!V267=0,"",SIGLES!V267)</f>
      </c>
      <c r="O272" s="67">
        <f>IF(SIGLES!W267=0,"",SIGLES!W267)</f>
      </c>
      <c r="P272" s="65">
        <f>IF(SIGLES!X267=0,"",SIGLES!X267)</f>
      </c>
      <c r="Q272">
        <f>IF(B272="","",VLOOKUP(B272,Feuil1!$A$2:$E$1311,2,FALSE))</f>
      </c>
      <c r="R272" s="12">
        <f>IF(C272="","",VLOOKUP(C272,Feuil1!$B$2:$E$1311,2,FALSE))</f>
      </c>
      <c r="S272" s="12">
        <f>IF(C272="","",VLOOKUP(C272,Feuil1!$B$2:$E$1311,4,FALSE))</f>
      </c>
      <c r="T272" s="12">
        <f>IF(C272="","",VLOOKUP(C272,Feuil1!$B$2:$E$1311,3,FALSE))</f>
      </c>
      <c r="U272" s="32">
        <f t="shared" si="16"/>
      </c>
      <c r="V272" s="32">
        <f t="shared" si="17"/>
      </c>
      <c r="W272" s="32">
        <f t="shared" si="18"/>
      </c>
      <c r="X272" s="32">
        <f t="shared" si="19"/>
      </c>
    </row>
    <row r="273" spans="1:24" ht="15.75">
      <c r="A273" s="46">
        <f>IF(SIGLES!A268=0,"",SIGLES!A268)</f>
      </c>
      <c r="B273" s="46">
        <f>IF(SIGLES!B268=0,"",SIGLES!B268)</f>
      </c>
      <c r="C273" s="62">
        <f>IF(SIGLES!C268=0,"",SIGLES!C268)</f>
      </c>
      <c r="D273" s="63">
        <f>IF(SIGLES!F268=0,"",SIGLES!F268)</f>
      </c>
      <c r="E273" s="64">
        <f>IF(SIGLES!G268=0,"",SIGLES!G268)</f>
      </c>
      <c r="F273" s="65">
        <f>IF(SIGLES!J268=0,"",SIGLES!J268)</f>
      </c>
      <c r="G273" s="48">
        <f>IF(SIGLES!M268=0,"",SIGLES!M268)</f>
      </c>
      <c r="H273" s="63">
        <f>IF(SIGLES!O268=0,"",SIGLES!O268)</f>
      </c>
      <c r="I273" s="66">
        <f>IF(SIGLES!P268=0,"",SIGLES!P268)</f>
      </c>
      <c r="J273" s="63">
        <f>IF(SIGLES!R268=0,"",SIGLES!R268)</f>
      </c>
      <c r="K273" s="66">
        <f>IF(SIGLES!S268=0,"",SIGLES!S268)</f>
      </c>
      <c r="L273" s="63">
        <f>IF(SIGLES!T268=0,"",SIGLES!T268)</f>
      </c>
      <c r="M273" s="64">
        <f>IF(SIGLES!U268=0,"",SIGLES!U268)</f>
      </c>
      <c r="N273" s="64">
        <f>IF(SIGLES!V268=0,"",SIGLES!V268)</f>
      </c>
      <c r="O273" s="67">
        <f>IF(SIGLES!W268=0,"",SIGLES!W268)</f>
      </c>
      <c r="P273" s="65">
        <f>IF(SIGLES!X268=0,"",SIGLES!X268)</f>
      </c>
      <c r="Q273">
        <f>IF(B273="","",VLOOKUP(B273,Feuil1!$A$2:$E$1311,2,FALSE))</f>
      </c>
      <c r="R273" s="12">
        <f>IF(C273="","",VLOOKUP(C273,Feuil1!$B$2:$E$1311,2,FALSE))</f>
      </c>
      <c r="S273" s="12">
        <f>IF(C273="","",VLOOKUP(C273,Feuil1!$B$2:$E$1311,4,FALSE))</f>
      </c>
      <c r="T273" s="12">
        <f>IF(C273="","",VLOOKUP(C273,Feuil1!$B$2:$E$1311,3,FALSE))</f>
      </c>
      <c r="U273" s="32">
        <f t="shared" si="16"/>
      </c>
      <c r="V273" s="32">
        <f t="shared" si="17"/>
      </c>
      <c r="W273" s="32">
        <f t="shared" si="18"/>
      </c>
      <c r="X273" s="32">
        <f t="shared" si="19"/>
      </c>
    </row>
    <row r="274" spans="1:24" ht="15.75">
      <c r="A274" s="46">
        <f>IF(SIGLES!A269=0,"",SIGLES!A269)</f>
      </c>
      <c r="B274" s="46">
        <f>IF(SIGLES!B269=0,"",SIGLES!B269)</f>
      </c>
      <c r="C274" s="62">
        <f>IF(SIGLES!C269=0,"",SIGLES!C269)</f>
      </c>
      <c r="D274" s="63">
        <f>IF(SIGLES!F269=0,"",SIGLES!F269)</f>
      </c>
      <c r="E274" s="64">
        <f>IF(SIGLES!G269=0,"",SIGLES!G269)</f>
      </c>
      <c r="F274" s="65">
        <f>IF(SIGLES!J269=0,"",SIGLES!J269)</f>
      </c>
      <c r="G274" s="48">
        <f>IF(SIGLES!M269=0,"",SIGLES!M269)</f>
      </c>
      <c r="H274" s="63">
        <f>IF(SIGLES!O269=0,"",SIGLES!O269)</f>
      </c>
      <c r="I274" s="66">
        <f>IF(SIGLES!P269=0,"",SIGLES!P269)</f>
      </c>
      <c r="J274" s="63">
        <f>IF(SIGLES!R269=0,"",SIGLES!R269)</f>
      </c>
      <c r="K274" s="66">
        <f>IF(SIGLES!S269=0,"",SIGLES!S269)</f>
      </c>
      <c r="L274" s="63">
        <f>IF(SIGLES!T269=0,"",SIGLES!T269)</f>
      </c>
      <c r="M274" s="64">
        <f>IF(SIGLES!U269=0,"",SIGLES!U269)</f>
      </c>
      <c r="N274" s="64">
        <f>IF(SIGLES!V269=0,"",SIGLES!V269)</f>
      </c>
      <c r="O274" s="67">
        <f>IF(SIGLES!W269=0,"",SIGLES!W269)</f>
      </c>
      <c r="P274" s="65">
        <f>IF(SIGLES!X269=0,"",SIGLES!X269)</f>
      </c>
      <c r="Q274">
        <f>IF(B274="","",VLOOKUP(B274,Feuil1!$A$2:$E$1311,2,FALSE))</f>
      </c>
      <c r="R274" s="12">
        <f>IF(C274="","",VLOOKUP(C274,Feuil1!$B$2:$E$1311,2,FALSE))</f>
      </c>
      <c r="S274" s="12">
        <f>IF(C274="","",VLOOKUP(C274,Feuil1!$B$2:$E$1311,4,FALSE))</f>
      </c>
      <c r="T274" s="12">
        <f>IF(C274="","",VLOOKUP(C274,Feuil1!$B$2:$E$1311,3,FALSE))</f>
      </c>
      <c r="U274" s="32">
        <f t="shared" si="16"/>
      </c>
      <c r="V274" s="32">
        <f t="shared" si="17"/>
      </c>
      <c r="W274" s="32">
        <f t="shared" si="18"/>
      </c>
      <c r="X274" s="32">
        <f t="shared" si="19"/>
      </c>
    </row>
    <row r="275" spans="1:24" ht="15.75">
      <c r="A275" s="46">
        <f>IF(SIGLES!A270=0,"",SIGLES!A270)</f>
      </c>
      <c r="B275" s="46">
        <f>IF(SIGLES!B270=0,"",SIGLES!B270)</f>
      </c>
      <c r="C275" s="62">
        <f>IF(SIGLES!C270=0,"",SIGLES!C270)</f>
      </c>
      <c r="D275" s="63">
        <f>IF(SIGLES!F270=0,"",SIGLES!F270)</f>
      </c>
      <c r="E275" s="64">
        <f>IF(SIGLES!G270=0,"",SIGLES!G270)</f>
      </c>
      <c r="F275" s="65">
        <f>IF(SIGLES!J270=0,"",SIGLES!J270)</f>
      </c>
      <c r="G275" s="48">
        <f>IF(SIGLES!M270=0,"",SIGLES!M270)</f>
      </c>
      <c r="H275" s="63">
        <f>IF(SIGLES!O270=0,"",SIGLES!O270)</f>
      </c>
      <c r="I275" s="66">
        <f>IF(SIGLES!P270=0,"",SIGLES!P270)</f>
      </c>
      <c r="J275" s="63">
        <f>IF(SIGLES!R270=0,"",SIGLES!R270)</f>
      </c>
      <c r="K275" s="66">
        <f>IF(SIGLES!S270=0,"",SIGLES!S270)</f>
      </c>
      <c r="L275" s="63">
        <f>IF(SIGLES!T270=0,"",SIGLES!T270)</f>
      </c>
      <c r="M275" s="64">
        <f>IF(SIGLES!U270=0,"",SIGLES!U270)</f>
      </c>
      <c r="N275" s="64">
        <f>IF(SIGLES!V270=0,"",SIGLES!V270)</f>
      </c>
      <c r="O275" s="67">
        <f>IF(SIGLES!W270=0,"",SIGLES!W270)</f>
      </c>
      <c r="P275" s="65">
        <f>IF(SIGLES!X270=0,"",SIGLES!X270)</f>
      </c>
      <c r="Q275">
        <f>IF(B275="","",VLOOKUP(B275,Feuil1!$A$2:$E$1311,2,FALSE))</f>
      </c>
      <c r="R275" s="12">
        <f>IF(C275="","",VLOOKUP(C275,Feuil1!$B$2:$E$1311,2,FALSE))</f>
      </c>
      <c r="S275" s="12">
        <f>IF(C275="","",VLOOKUP(C275,Feuil1!$B$2:$E$1311,4,FALSE))</f>
      </c>
      <c r="T275" s="12">
        <f>IF(C275="","",VLOOKUP(C275,Feuil1!$B$2:$E$1311,3,FALSE))</f>
      </c>
      <c r="U275" s="32">
        <f t="shared" si="16"/>
      </c>
      <c r="V275" s="32">
        <f t="shared" si="17"/>
      </c>
      <c r="W275" s="32">
        <f t="shared" si="18"/>
      </c>
      <c r="X275" s="32">
        <f t="shared" si="19"/>
      </c>
    </row>
    <row r="276" spans="1:24" ht="15.75">
      <c r="A276" s="46">
        <f>IF(SIGLES!A271=0,"",SIGLES!A271)</f>
      </c>
      <c r="B276" s="46">
        <f>IF(SIGLES!B271=0,"",SIGLES!B271)</f>
      </c>
      <c r="C276" s="62">
        <f>IF(SIGLES!C271=0,"",SIGLES!C271)</f>
      </c>
      <c r="D276" s="63">
        <f>IF(SIGLES!F271=0,"",SIGLES!F271)</f>
      </c>
      <c r="E276" s="64">
        <f>IF(SIGLES!G271=0,"",SIGLES!G271)</f>
      </c>
      <c r="F276" s="65">
        <f>IF(SIGLES!J271=0,"",SIGLES!J271)</f>
      </c>
      <c r="G276" s="48">
        <f>IF(SIGLES!M271=0,"",SIGLES!M271)</f>
      </c>
      <c r="H276" s="63">
        <f>IF(SIGLES!O271=0,"",SIGLES!O271)</f>
      </c>
      <c r="I276" s="66">
        <f>IF(SIGLES!P271=0,"",SIGLES!P271)</f>
      </c>
      <c r="J276" s="63">
        <f>IF(SIGLES!R271=0,"",SIGLES!R271)</f>
      </c>
      <c r="K276" s="66">
        <f>IF(SIGLES!S271=0,"",SIGLES!S271)</f>
      </c>
      <c r="L276" s="63">
        <f>IF(SIGLES!T271=0,"",SIGLES!T271)</f>
      </c>
      <c r="M276" s="64">
        <f>IF(SIGLES!U271=0,"",SIGLES!U271)</f>
      </c>
      <c r="N276" s="64">
        <f>IF(SIGLES!V271=0,"",SIGLES!V271)</f>
      </c>
      <c r="O276" s="67">
        <f>IF(SIGLES!W271=0,"",SIGLES!W271)</f>
      </c>
      <c r="P276" s="65">
        <f>IF(SIGLES!X271=0,"",SIGLES!X271)</f>
      </c>
      <c r="Q276">
        <f>IF(B276="","",VLOOKUP(B276,Feuil1!$A$2:$E$1311,2,FALSE))</f>
      </c>
      <c r="R276" s="12">
        <f>IF(C276="","",VLOOKUP(C276,Feuil1!$B$2:$E$1311,2,FALSE))</f>
      </c>
      <c r="S276" s="12">
        <f>IF(C276="","",VLOOKUP(C276,Feuil1!$B$2:$E$1311,4,FALSE))</f>
      </c>
      <c r="T276" s="12">
        <f>IF(C276="","",VLOOKUP(C276,Feuil1!$B$2:$E$1311,3,FALSE))</f>
      </c>
      <c r="U276" s="32">
        <f t="shared" si="16"/>
      </c>
      <c r="V276" s="32">
        <f t="shared" si="17"/>
      </c>
      <c r="W276" s="32">
        <f t="shared" si="18"/>
      </c>
      <c r="X276" s="32">
        <f t="shared" si="19"/>
      </c>
    </row>
    <row r="277" spans="1:24" ht="15.75">
      <c r="A277" s="46">
        <f>IF(SIGLES!A272=0,"",SIGLES!A272)</f>
      </c>
      <c r="B277" s="46">
        <f>IF(SIGLES!B272=0,"",SIGLES!B272)</f>
      </c>
      <c r="C277" s="62">
        <f>IF(SIGLES!C272=0,"",SIGLES!C272)</f>
      </c>
      <c r="D277" s="63">
        <f>IF(SIGLES!F272=0,"",SIGLES!F272)</f>
      </c>
      <c r="E277" s="64">
        <f>IF(SIGLES!G272=0,"",SIGLES!G272)</f>
      </c>
      <c r="F277" s="65">
        <f>IF(SIGLES!J272=0,"",SIGLES!J272)</f>
      </c>
      <c r="G277" s="48">
        <f>IF(SIGLES!M272=0,"",SIGLES!M272)</f>
      </c>
      <c r="H277" s="63">
        <f>IF(SIGLES!O272=0,"",SIGLES!O272)</f>
      </c>
      <c r="I277" s="66">
        <f>IF(SIGLES!P272=0,"",SIGLES!P272)</f>
      </c>
      <c r="J277" s="63">
        <f>IF(SIGLES!R272=0,"",SIGLES!R272)</f>
      </c>
      <c r="K277" s="66">
        <f>IF(SIGLES!S272=0,"",SIGLES!S272)</f>
      </c>
      <c r="L277" s="63">
        <f>IF(SIGLES!T272=0,"",SIGLES!T272)</f>
      </c>
      <c r="M277" s="64">
        <f>IF(SIGLES!U272=0,"",SIGLES!U272)</f>
      </c>
      <c r="N277" s="64">
        <f>IF(SIGLES!V272=0,"",SIGLES!V272)</f>
      </c>
      <c r="O277" s="67">
        <f>IF(SIGLES!W272=0,"",SIGLES!W272)</f>
      </c>
      <c r="P277" s="65">
        <f>IF(SIGLES!X272=0,"",SIGLES!X272)</f>
      </c>
      <c r="Q277">
        <f>IF(B277="","",VLOOKUP(B277,Feuil1!$A$2:$E$1311,2,FALSE))</f>
      </c>
      <c r="R277" s="12">
        <f>IF(C277="","",VLOOKUP(C277,Feuil1!$B$2:$E$1311,2,FALSE))</f>
      </c>
      <c r="S277" s="12">
        <f>IF(C277="","",VLOOKUP(C277,Feuil1!$B$2:$E$1311,4,FALSE))</f>
      </c>
      <c r="T277" s="12">
        <f>IF(C277="","",VLOOKUP(C277,Feuil1!$B$2:$E$1311,3,FALSE))</f>
      </c>
      <c r="U277" s="32">
        <f t="shared" si="16"/>
      </c>
      <c r="V277" s="32">
        <f t="shared" si="17"/>
      </c>
      <c r="W277" s="32">
        <f t="shared" si="18"/>
      </c>
      <c r="X277" s="32">
        <f t="shared" si="19"/>
      </c>
    </row>
    <row r="278" spans="1:24" ht="15.75">
      <c r="A278" s="46">
        <f>IF(SIGLES!A273=0,"",SIGLES!A273)</f>
      </c>
      <c r="B278" s="46">
        <f>IF(SIGLES!B273=0,"",SIGLES!B273)</f>
      </c>
      <c r="C278" s="62">
        <f>IF(SIGLES!C273=0,"",SIGLES!C273)</f>
      </c>
      <c r="D278" s="63">
        <f>IF(SIGLES!F273=0,"",SIGLES!F273)</f>
      </c>
      <c r="E278" s="64">
        <f>IF(SIGLES!G273=0,"",SIGLES!G273)</f>
      </c>
      <c r="F278" s="65">
        <f>IF(SIGLES!J273=0,"",SIGLES!J273)</f>
      </c>
      <c r="G278" s="48">
        <f>IF(SIGLES!M273=0,"",SIGLES!M273)</f>
      </c>
      <c r="H278" s="63">
        <f>IF(SIGLES!O273=0,"",SIGLES!O273)</f>
      </c>
      <c r="I278" s="66">
        <f>IF(SIGLES!P273=0,"",SIGLES!P273)</f>
      </c>
      <c r="J278" s="63">
        <f>IF(SIGLES!R273=0,"",SIGLES!R273)</f>
      </c>
      <c r="K278" s="66">
        <f>IF(SIGLES!S273=0,"",SIGLES!S273)</f>
      </c>
      <c r="L278" s="63">
        <f>IF(SIGLES!T273=0,"",SIGLES!T273)</f>
      </c>
      <c r="M278" s="64">
        <f>IF(SIGLES!U273=0,"",SIGLES!U273)</f>
      </c>
      <c r="N278" s="64">
        <f>IF(SIGLES!V273=0,"",SIGLES!V273)</f>
      </c>
      <c r="O278" s="67">
        <f>IF(SIGLES!W273=0,"",SIGLES!W273)</f>
      </c>
      <c r="P278" s="65">
        <f>IF(SIGLES!X273=0,"",SIGLES!X273)</f>
      </c>
      <c r="Q278">
        <f>IF(B278="","",VLOOKUP(B278,Feuil1!$A$2:$E$1311,2,FALSE))</f>
      </c>
      <c r="R278" s="12">
        <f>IF(C278="","",VLOOKUP(C278,Feuil1!$B$2:$E$1311,2,FALSE))</f>
      </c>
      <c r="S278" s="12">
        <f>IF(C278="","",VLOOKUP(C278,Feuil1!$B$2:$E$1311,4,FALSE))</f>
      </c>
      <c r="T278" s="12">
        <f>IF(C278="","",VLOOKUP(C278,Feuil1!$B$2:$E$1311,3,FALSE))</f>
      </c>
      <c r="U278" s="32">
        <f t="shared" si="16"/>
      </c>
      <c r="V278" s="32">
        <f t="shared" si="17"/>
      </c>
      <c r="W278" s="32">
        <f t="shared" si="18"/>
      </c>
      <c r="X278" s="32">
        <f t="shared" si="19"/>
      </c>
    </row>
    <row r="279" spans="1:24" ht="15.75">
      <c r="A279" s="46">
        <f>IF(SIGLES!A274=0,"",SIGLES!A274)</f>
      </c>
      <c r="B279" s="46">
        <f>IF(SIGLES!B274=0,"",SIGLES!B274)</f>
      </c>
      <c r="C279" s="62">
        <f>IF(SIGLES!C274=0,"",SIGLES!C274)</f>
      </c>
      <c r="D279" s="63">
        <f>IF(SIGLES!F274=0,"",SIGLES!F274)</f>
      </c>
      <c r="E279" s="64">
        <f>IF(SIGLES!G274=0,"",SIGLES!G274)</f>
      </c>
      <c r="F279" s="65">
        <f>IF(SIGLES!J274=0,"",SIGLES!J274)</f>
      </c>
      <c r="G279" s="48">
        <f>IF(SIGLES!M274=0,"",SIGLES!M274)</f>
      </c>
      <c r="H279" s="63">
        <f>IF(SIGLES!O274=0,"",SIGLES!O274)</f>
      </c>
      <c r="I279" s="66">
        <f>IF(SIGLES!P274=0,"",SIGLES!P274)</f>
      </c>
      <c r="J279" s="63">
        <f>IF(SIGLES!R274=0,"",SIGLES!R274)</f>
      </c>
      <c r="K279" s="66">
        <f>IF(SIGLES!S274=0,"",SIGLES!S274)</f>
      </c>
      <c r="L279" s="63">
        <f>IF(SIGLES!T274=0,"",SIGLES!T274)</f>
      </c>
      <c r="M279" s="64">
        <f>IF(SIGLES!U274=0,"",SIGLES!U274)</f>
      </c>
      <c r="N279" s="64">
        <f>IF(SIGLES!V274=0,"",SIGLES!V274)</f>
      </c>
      <c r="O279" s="67">
        <f>IF(SIGLES!W274=0,"",SIGLES!W274)</f>
      </c>
      <c r="P279" s="65">
        <f>IF(SIGLES!X274=0,"",SIGLES!X274)</f>
      </c>
      <c r="Q279">
        <f>IF(B279="","",VLOOKUP(B279,Feuil1!$A$2:$E$1311,2,FALSE))</f>
      </c>
      <c r="R279" s="12">
        <f>IF(C279="","",VLOOKUP(C279,Feuil1!$B$2:$E$1311,2,FALSE))</f>
      </c>
      <c r="S279" s="12">
        <f>IF(C279="","",VLOOKUP(C279,Feuil1!$B$2:$E$1311,4,FALSE))</f>
      </c>
      <c r="T279" s="12">
        <f>IF(C279="","",VLOOKUP(C279,Feuil1!$B$2:$E$1311,3,FALSE))</f>
      </c>
      <c r="U279" s="32">
        <f t="shared" si="16"/>
      </c>
      <c r="V279" s="32">
        <f t="shared" si="17"/>
      </c>
      <c r="W279" s="32">
        <f t="shared" si="18"/>
      </c>
      <c r="X279" s="32">
        <f t="shared" si="19"/>
      </c>
    </row>
    <row r="280" spans="1:24" ht="15.75">
      <c r="A280" s="46">
        <f>IF(SIGLES!A275=0,"",SIGLES!A275)</f>
      </c>
      <c r="B280" s="46">
        <f>IF(SIGLES!B275=0,"",SIGLES!B275)</f>
      </c>
      <c r="C280" s="62">
        <f>IF(SIGLES!C275=0,"",SIGLES!C275)</f>
      </c>
      <c r="D280" s="63">
        <f>IF(SIGLES!F275=0,"",SIGLES!F275)</f>
      </c>
      <c r="E280" s="64">
        <f>IF(SIGLES!G275=0,"",SIGLES!G275)</f>
      </c>
      <c r="F280" s="65">
        <f>IF(SIGLES!J275=0,"",SIGLES!J275)</f>
      </c>
      <c r="G280" s="48">
        <f>IF(SIGLES!M275=0,"",SIGLES!M275)</f>
      </c>
      <c r="H280" s="63">
        <f>IF(SIGLES!O275=0,"",SIGLES!O275)</f>
      </c>
      <c r="I280" s="66">
        <f>IF(SIGLES!P275=0,"",SIGLES!P275)</f>
      </c>
      <c r="J280" s="63">
        <f>IF(SIGLES!R275=0,"",SIGLES!R275)</f>
      </c>
      <c r="K280" s="66">
        <f>IF(SIGLES!S275=0,"",SIGLES!S275)</f>
      </c>
      <c r="L280" s="63">
        <f>IF(SIGLES!T275=0,"",SIGLES!T275)</f>
      </c>
      <c r="M280" s="64">
        <f>IF(SIGLES!U275=0,"",SIGLES!U275)</f>
      </c>
      <c r="N280" s="64">
        <f>IF(SIGLES!V275=0,"",SIGLES!V275)</f>
      </c>
      <c r="O280" s="67">
        <f>IF(SIGLES!W275=0,"",SIGLES!W275)</f>
      </c>
      <c r="P280" s="65">
        <f>IF(SIGLES!X275=0,"",SIGLES!X275)</f>
      </c>
      <c r="Q280">
        <f>IF(B280="","",VLOOKUP(B280,Feuil1!$A$2:$E$1311,2,FALSE))</f>
      </c>
      <c r="R280" s="12">
        <f>IF(C280="","",VLOOKUP(C280,Feuil1!$B$2:$E$1311,2,FALSE))</f>
      </c>
      <c r="S280" s="12">
        <f>IF(C280="","",VLOOKUP(C280,Feuil1!$B$2:$E$1311,4,FALSE))</f>
      </c>
      <c r="T280" s="12">
        <f>IF(C280="","",VLOOKUP(C280,Feuil1!$B$2:$E$1311,3,FALSE))</f>
      </c>
      <c r="U280" s="32">
        <f t="shared" si="16"/>
      </c>
      <c r="V280" s="32">
        <f t="shared" si="17"/>
      </c>
      <c r="W280" s="32">
        <f t="shared" si="18"/>
      </c>
      <c r="X280" s="32">
        <f t="shared" si="19"/>
      </c>
    </row>
    <row r="281" spans="1:24" ht="15.75">
      <c r="A281" s="46">
        <f>IF(SIGLES!A276=0,"",SIGLES!A276)</f>
      </c>
      <c r="B281" s="46">
        <f>IF(SIGLES!B276=0,"",SIGLES!B276)</f>
      </c>
      <c r="C281" s="62">
        <f>IF(SIGLES!C276=0,"",SIGLES!C276)</f>
      </c>
      <c r="D281" s="63">
        <f>IF(SIGLES!F276=0,"",SIGLES!F276)</f>
      </c>
      <c r="E281" s="64">
        <f>IF(SIGLES!G276=0,"",SIGLES!G276)</f>
      </c>
      <c r="F281" s="65">
        <f>IF(SIGLES!J276=0,"",SIGLES!J276)</f>
      </c>
      <c r="G281" s="48">
        <f>IF(SIGLES!M276=0,"",SIGLES!M276)</f>
      </c>
      <c r="H281" s="63">
        <f>IF(SIGLES!O276=0,"",SIGLES!O276)</f>
      </c>
      <c r="I281" s="66">
        <f>IF(SIGLES!P276=0,"",SIGLES!P276)</f>
      </c>
      <c r="J281" s="63">
        <f>IF(SIGLES!R276=0,"",SIGLES!R276)</f>
      </c>
      <c r="K281" s="66">
        <f>IF(SIGLES!S276=0,"",SIGLES!S276)</f>
      </c>
      <c r="L281" s="63">
        <f>IF(SIGLES!T276=0,"",SIGLES!T276)</f>
      </c>
      <c r="M281" s="64">
        <f>IF(SIGLES!U276=0,"",SIGLES!U276)</f>
      </c>
      <c r="N281" s="64">
        <f>IF(SIGLES!V276=0,"",SIGLES!V276)</f>
      </c>
      <c r="O281" s="67">
        <f>IF(SIGLES!W276=0,"",SIGLES!W276)</f>
      </c>
      <c r="P281" s="65">
        <f>IF(SIGLES!X276=0,"",SIGLES!X276)</f>
      </c>
      <c r="Q281">
        <f>IF(B281="","",VLOOKUP(B281,Feuil1!$A$2:$E$1311,2,FALSE))</f>
      </c>
      <c r="R281" s="12">
        <f>IF(C281="","",VLOOKUP(C281,Feuil1!$B$2:$E$1311,2,FALSE))</f>
      </c>
      <c r="S281" s="12">
        <f>IF(C281="","",VLOOKUP(C281,Feuil1!$B$2:$E$1311,4,FALSE))</f>
      </c>
      <c r="T281" s="12">
        <f>IF(C281="","",VLOOKUP(C281,Feuil1!$B$2:$E$1311,3,FALSE))</f>
      </c>
      <c r="U281" s="32">
        <f t="shared" si="16"/>
      </c>
      <c r="V281" s="32">
        <f t="shared" si="17"/>
      </c>
      <c r="W281" s="32">
        <f t="shared" si="18"/>
      </c>
      <c r="X281" s="32">
        <f t="shared" si="19"/>
      </c>
    </row>
    <row r="282" spans="1:24" ht="15.75">
      <c r="A282" s="46">
        <f>IF(SIGLES!A277=0,"",SIGLES!A277)</f>
      </c>
      <c r="B282" s="46">
        <f>IF(SIGLES!B277=0,"",SIGLES!B277)</f>
      </c>
      <c r="C282" s="62">
        <f>IF(SIGLES!C277=0,"",SIGLES!C277)</f>
      </c>
      <c r="D282" s="51">
        <f>IF(SIGLES!F277=0,"",SIGLES!F277)</f>
      </c>
      <c r="E282" s="52">
        <f>IF(SIGLES!G277=0,"",SIGLES!G277)</f>
      </c>
      <c r="F282" s="68">
        <f>IF(SIGLES!J277=0,"",SIGLES!J277)</f>
      </c>
      <c r="G282" s="49">
        <f>IF(SIGLES!M277=0,"",SIGLES!M277)</f>
      </c>
      <c r="H282" s="51">
        <f>IF(SIGLES!O277=0,"",SIGLES!O277)</f>
      </c>
      <c r="I282" s="53">
        <f>IF(SIGLES!P277=0,"",SIGLES!P277)</f>
      </c>
      <c r="J282" s="51">
        <f>IF(SIGLES!R277=0,"",SIGLES!R277)</f>
      </c>
      <c r="K282" s="53">
        <f>IF(SIGLES!S277=0,"",SIGLES!S277)</f>
      </c>
      <c r="L282" s="51">
        <f>IF(SIGLES!T277=0,"",SIGLES!T277)</f>
      </c>
      <c r="M282" s="52">
        <f>IF(SIGLES!U277=0,"",SIGLES!U277)</f>
      </c>
      <c r="N282" s="52">
        <f>IF(SIGLES!V277=0,"",SIGLES!V277)</f>
      </c>
      <c r="O282" s="69">
        <f>IF(SIGLES!W277=0,"",SIGLES!W277)</f>
      </c>
      <c r="P282" s="68">
        <f>IF(SIGLES!X277=0,"",SIGLES!X277)</f>
      </c>
      <c r="Q282">
        <f>IF(B282="","",VLOOKUP(B282,Feuil1!$A$2:$E$1311,2,FALSE))</f>
      </c>
      <c r="R282" s="12">
        <f>IF(C282="","",VLOOKUP(C282,Feuil1!$B$2:$E$1311,2,FALSE))</f>
      </c>
      <c r="S282" s="12">
        <f>IF(C282="","",VLOOKUP(C282,Feuil1!$B$2:$E$1311,4,FALSE))</f>
      </c>
      <c r="T282" s="12">
        <f>IF(C282="","",VLOOKUP(C282,Feuil1!$B$2:$E$1311,3,FALSE))</f>
      </c>
      <c r="U282" s="32">
        <f t="shared" si="16"/>
      </c>
      <c r="V282" s="32">
        <f t="shared" si="17"/>
      </c>
      <c r="W282" s="32">
        <f t="shared" si="18"/>
      </c>
      <c r="X282" s="32">
        <f t="shared" si="19"/>
      </c>
    </row>
    <row r="283" spans="1:24" ht="15.75">
      <c r="A283" s="46">
        <f>IF(SIGLES!A278=0,"",SIGLES!A278)</f>
      </c>
      <c r="B283" s="46">
        <f>IF(SIGLES!B278=0,"",SIGLES!B278)</f>
      </c>
      <c r="C283" s="62">
        <f>IF(SIGLES!C278=0,"",SIGLES!C278)</f>
      </c>
      <c r="D283" s="57">
        <f>IF(SIGLES!F278=0,"",SIGLES!F278)</f>
      </c>
      <c r="E283" s="58">
        <f>IF(SIGLES!G278=0,"",SIGLES!G278)</f>
      </c>
      <c r="F283" s="59">
        <f>IF(SIGLES!J278=0,"",SIGLES!J278)</f>
      </c>
      <c r="G283" s="47">
        <f>IF(SIGLES!M278=0,"",SIGLES!M278)</f>
      </c>
      <c r="H283" s="57">
        <f>IF(SIGLES!O278=0,"",SIGLES!O278)</f>
      </c>
      <c r="I283" s="60">
        <f>IF(SIGLES!P278=0,"",SIGLES!P278)</f>
      </c>
      <c r="J283" s="57">
        <f>IF(SIGLES!R278=0,"",SIGLES!R278)</f>
      </c>
      <c r="K283" s="60">
        <f>IF(SIGLES!S278=0,"",SIGLES!S278)</f>
      </c>
      <c r="L283" s="57">
        <f>IF(SIGLES!T278=0,"",SIGLES!T278)</f>
      </c>
      <c r="M283" s="58">
        <f>IF(SIGLES!U278=0,"",SIGLES!U278)</f>
      </c>
      <c r="N283" s="58">
        <f>IF(SIGLES!V278=0,"",SIGLES!V278)</f>
      </c>
      <c r="O283" s="61">
        <f>IF(SIGLES!W278=0,"",SIGLES!W278)</f>
      </c>
      <c r="P283" s="59">
        <f>IF(SIGLES!X278=0,"",SIGLES!X278)</f>
      </c>
      <c r="Q283">
        <f>IF(B283="","",VLOOKUP(B283,Feuil1!$A$2:$E$1311,2,FALSE))</f>
      </c>
      <c r="R283" s="12">
        <f>IF(C283="","",VLOOKUP(C283,Feuil1!$B$2:$E$1311,2,FALSE))</f>
      </c>
      <c r="S283" s="12">
        <f>IF(C283="","",VLOOKUP(C283,Feuil1!$B$2:$E$1311,4,FALSE))</f>
      </c>
      <c r="T283" s="12">
        <f>IF(C283="","",VLOOKUP(C283,Feuil1!$B$2:$E$1311,3,FALSE))</f>
      </c>
      <c r="U283" s="32">
        <f t="shared" si="16"/>
      </c>
      <c r="V283" s="32">
        <f t="shared" si="17"/>
      </c>
      <c r="W283" s="32">
        <f t="shared" si="18"/>
      </c>
      <c r="X283" s="32">
        <f t="shared" si="19"/>
      </c>
    </row>
    <row r="284" spans="1:24" ht="15.75">
      <c r="A284" s="46">
        <f>IF(SIGLES!A279=0,"",SIGLES!A279)</f>
      </c>
      <c r="B284" s="46">
        <f>IF(SIGLES!B279=0,"",SIGLES!B279)</f>
      </c>
      <c r="C284" s="62">
        <f>IF(SIGLES!C279=0,"",SIGLES!C279)</f>
      </c>
      <c r="D284" s="57">
        <f>IF(SIGLES!F279=0,"",SIGLES!F279)</f>
      </c>
      <c r="E284" s="58">
        <f>IF(SIGLES!G279=0,"",SIGLES!G279)</f>
      </c>
      <c r="F284" s="59">
        <f>IF(SIGLES!J279=0,"",SIGLES!J279)</f>
      </c>
      <c r="G284" s="47">
        <f>IF(SIGLES!M279=0,"",SIGLES!M279)</f>
      </c>
      <c r="H284" s="57">
        <f>IF(SIGLES!O279=0,"",SIGLES!O279)</f>
      </c>
      <c r="I284" s="60">
        <f>IF(SIGLES!P279=0,"",SIGLES!P279)</f>
      </c>
      <c r="J284" s="57">
        <f>IF(SIGLES!R279=0,"",SIGLES!R279)</f>
      </c>
      <c r="K284" s="60">
        <f>IF(SIGLES!S279=0,"",SIGLES!S279)</f>
      </c>
      <c r="L284" s="57">
        <f>IF(SIGLES!T279=0,"",SIGLES!T279)</f>
      </c>
      <c r="M284" s="58">
        <f>IF(SIGLES!U279=0,"",SIGLES!U279)</f>
      </c>
      <c r="N284" s="58">
        <f>IF(SIGLES!V279=0,"",SIGLES!V279)</f>
      </c>
      <c r="O284" s="61">
        <f>IF(SIGLES!W279=0,"",SIGLES!W279)</f>
      </c>
      <c r="P284" s="59">
        <f>IF(SIGLES!X279=0,"",SIGLES!X279)</f>
      </c>
      <c r="Q284">
        <f>IF(B284="","",VLOOKUP(B284,Feuil1!$A$2:$E$1311,2,FALSE))</f>
      </c>
      <c r="R284" s="12">
        <f>IF(C284="","",VLOOKUP(C284,Feuil1!$B$2:$E$1311,2,FALSE))</f>
      </c>
      <c r="S284" s="12">
        <f>IF(C284="","",VLOOKUP(C284,Feuil1!$B$2:$E$1311,4,FALSE))</f>
      </c>
      <c r="T284" s="12">
        <f>IF(C284="","",VLOOKUP(C284,Feuil1!$B$2:$E$1311,3,FALSE))</f>
      </c>
      <c r="U284" s="32">
        <f t="shared" si="16"/>
      </c>
      <c r="V284" s="32">
        <f t="shared" si="17"/>
      </c>
      <c r="W284" s="32">
        <f t="shared" si="18"/>
      </c>
      <c r="X284" s="32">
        <f t="shared" si="19"/>
      </c>
    </row>
    <row r="285" spans="1:24" ht="15.75">
      <c r="A285" s="46">
        <f>IF(SIGLES!A280=0,"",SIGLES!A280)</f>
      </c>
      <c r="B285" s="46">
        <f>IF(SIGLES!B280=0,"",SIGLES!B280)</f>
      </c>
      <c r="C285" s="62">
        <f>IF(SIGLES!C280=0,"",SIGLES!C280)</f>
      </c>
      <c r="D285" s="57">
        <f>IF(SIGLES!F280=0,"",SIGLES!F280)</f>
      </c>
      <c r="E285" s="58">
        <f>IF(SIGLES!G280=0,"",SIGLES!G280)</f>
      </c>
      <c r="F285" s="59">
        <f>IF(SIGLES!J280=0,"",SIGLES!J280)</f>
      </c>
      <c r="G285" s="47">
        <f>IF(SIGLES!M280=0,"",SIGLES!M280)</f>
      </c>
      <c r="H285" s="57">
        <f>IF(SIGLES!O280=0,"",SIGLES!O280)</f>
      </c>
      <c r="I285" s="60">
        <f>IF(SIGLES!P280=0,"",SIGLES!P280)</f>
      </c>
      <c r="J285" s="57">
        <f>IF(SIGLES!R280=0,"",SIGLES!R280)</f>
      </c>
      <c r="K285" s="60">
        <f>IF(SIGLES!S280=0,"",SIGLES!S280)</f>
      </c>
      <c r="L285" s="57">
        <f>IF(SIGLES!T280=0,"",SIGLES!T280)</f>
      </c>
      <c r="M285" s="58">
        <f>IF(SIGLES!U280=0,"",SIGLES!U280)</f>
      </c>
      <c r="N285" s="58">
        <f>IF(SIGLES!V280=0,"",SIGLES!V280)</f>
      </c>
      <c r="O285" s="61">
        <f>IF(SIGLES!W280=0,"",SIGLES!W280)</f>
      </c>
      <c r="P285" s="59">
        <f>IF(SIGLES!X280=0,"",SIGLES!X280)</f>
      </c>
      <c r="Q285">
        <f>IF(B285="","",VLOOKUP(B285,Feuil1!$A$2:$E$1311,2,FALSE))</f>
      </c>
      <c r="R285" s="12">
        <f>IF(C285="","",VLOOKUP(C285,Feuil1!$B$2:$E$1311,2,FALSE))</f>
      </c>
      <c r="S285" s="12">
        <f>IF(C285="","",VLOOKUP(C285,Feuil1!$B$2:$E$1311,4,FALSE))</f>
      </c>
      <c r="T285" s="12">
        <f>IF(C285="","",VLOOKUP(C285,Feuil1!$B$2:$E$1311,3,FALSE))</f>
      </c>
      <c r="U285" s="32">
        <f t="shared" si="16"/>
      </c>
      <c r="V285" s="32">
        <f t="shared" si="17"/>
      </c>
      <c r="W285" s="32">
        <f t="shared" si="18"/>
      </c>
      <c r="X285" s="32">
        <f t="shared" si="19"/>
      </c>
    </row>
    <row r="286" spans="1:24" ht="15.75">
      <c r="A286" s="46">
        <f>IF(SIGLES!A281=0,"",SIGLES!A281)</f>
      </c>
      <c r="B286" s="46">
        <f>IF(SIGLES!B281=0,"",SIGLES!B281)</f>
      </c>
      <c r="C286" s="62">
        <f>IF(SIGLES!C281=0,"",SIGLES!C281)</f>
      </c>
      <c r="D286" s="57">
        <f>IF(SIGLES!F281=0,"",SIGLES!F281)</f>
      </c>
      <c r="E286" s="58">
        <f>IF(SIGLES!G281=0,"",SIGLES!G281)</f>
      </c>
      <c r="F286" s="59">
        <f>IF(SIGLES!J281=0,"",SIGLES!J281)</f>
      </c>
      <c r="G286" s="47">
        <f>IF(SIGLES!M281=0,"",SIGLES!M281)</f>
      </c>
      <c r="H286" s="57">
        <f>IF(SIGLES!O281=0,"",SIGLES!O281)</f>
      </c>
      <c r="I286" s="60">
        <f>IF(SIGLES!P281=0,"",SIGLES!P281)</f>
      </c>
      <c r="J286" s="57">
        <f>IF(SIGLES!R281=0,"",SIGLES!R281)</f>
      </c>
      <c r="K286" s="60">
        <f>IF(SIGLES!S281=0,"",SIGLES!S281)</f>
      </c>
      <c r="L286" s="57">
        <f>IF(SIGLES!T281=0,"",SIGLES!T281)</f>
      </c>
      <c r="M286" s="58">
        <f>IF(SIGLES!U281=0,"",SIGLES!U281)</f>
      </c>
      <c r="N286" s="58">
        <f>IF(SIGLES!V281=0,"",SIGLES!V281)</f>
      </c>
      <c r="O286" s="61">
        <f>IF(SIGLES!W281=0,"",SIGLES!W281)</f>
      </c>
      <c r="P286" s="59">
        <f>IF(SIGLES!X281=0,"",SIGLES!X281)</f>
      </c>
      <c r="Q286">
        <f>IF(B286="","",VLOOKUP(B286,Feuil1!$A$2:$E$1311,2,FALSE))</f>
      </c>
      <c r="R286" s="12">
        <f>IF(C286="","",VLOOKUP(C286,Feuil1!$B$2:$E$1311,2,FALSE))</f>
      </c>
      <c r="S286" s="12">
        <f>IF(C286="","",VLOOKUP(C286,Feuil1!$B$2:$E$1311,4,FALSE))</f>
      </c>
      <c r="T286" s="12">
        <f>IF(C286="","",VLOOKUP(C286,Feuil1!$B$2:$E$1311,3,FALSE))</f>
      </c>
      <c r="U286" s="32">
        <f t="shared" si="16"/>
      </c>
      <c r="V286" s="32">
        <f t="shared" si="17"/>
      </c>
      <c r="W286" s="32">
        <f t="shared" si="18"/>
      </c>
      <c r="X286" s="32">
        <f t="shared" si="19"/>
      </c>
    </row>
    <row r="287" spans="1:24" ht="15.75">
      <c r="A287" s="46">
        <f>IF(SIGLES!A282=0,"",SIGLES!A282)</f>
      </c>
      <c r="B287" s="46">
        <f>IF(SIGLES!B282=0,"",SIGLES!B282)</f>
      </c>
      <c r="C287" s="62">
        <f>IF(SIGLES!C282=0,"",SIGLES!C282)</f>
      </c>
      <c r="D287" s="57">
        <f>IF(SIGLES!F282=0,"",SIGLES!F282)</f>
      </c>
      <c r="E287" s="58">
        <f>IF(SIGLES!G282=0,"",SIGLES!G282)</f>
      </c>
      <c r="F287" s="59">
        <f>IF(SIGLES!J282=0,"",SIGLES!J282)</f>
      </c>
      <c r="G287" s="47">
        <f>IF(SIGLES!M282=0,"",SIGLES!M282)</f>
      </c>
      <c r="H287" s="57">
        <f>IF(SIGLES!O282=0,"",SIGLES!O282)</f>
      </c>
      <c r="I287" s="60">
        <f>IF(SIGLES!P282=0,"",SIGLES!P282)</f>
      </c>
      <c r="J287" s="57">
        <f>IF(SIGLES!R282=0,"",SIGLES!R282)</f>
      </c>
      <c r="K287" s="60">
        <f>IF(SIGLES!S282=0,"",SIGLES!S282)</f>
      </c>
      <c r="L287" s="57">
        <f>IF(SIGLES!T282=0,"",SIGLES!T282)</f>
      </c>
      <c r="M287" s="58">
        <f>IF(SIGLES!U282=0,"",SIGLES!U282)</f>
      </c>
      <c r="N287" s="58">
        <f>IF(SIGLES!V282=0,"",SIGLES!V282)</f>
      </c>
      <c r="O287" s="61">
        <f>IF(SIGLES!W282=0,"",SIGLES!W282)</f>
      </c>
      <c r="P287" s="59">
        <f>IF(SIGLES!X282=0,"",SIGLES!X282)</f>
      </c>
      <c r="Q287">
        <f>IF(B287="","",VLOOKUP(B287,Feuil1!$A$2:$E$1311,2,FALSE))</f>
      </c>
      <c r="R287" s="12">
        <f>IF(C287="","",VLOOKUP(C287,Feuil1!$B$2:$E$1311,2,FALSE))</f>
      </c>
      <c r="S287" s="12">
        <f>IF(C287="","",VLOOKUP(C287,Feuil1!$B$2:$E$1311,4,FALSE))</f>
      </c>
      <c r="T287" s="12">
        <f>IF(C287="","",VLOOKUP(C287,Feuil1!$B$2:$E$1311,3,FALSE))</f>
      </c>
      <c r="U287" s="32">
        <f t="shared" si="16"/>
      </c>
      <c r="V287" s="32">
        <f t="shared" si="17"/>
      </c>
      <c r="W287" s="32">
        <f t="shared" si="18"/>
      </c>
      <c r="X287" s="32">
        <f t="shared" si="19"/>
      </c>
    </row>
    <row r="288" spans="1:24" ht="15.75">
      <c r="A288" s="46">
        <f>IF(SIGLES!A283=0,"",SIGLES!A283)</f>
      </c>
      <c r="B288" s="46">
        <f>IF(SIGLES!B283=0,"",SIGLES!B283)</f>
      </c>
      <c r="C288" s="62">
        <f>IF(SIGLES!C283=0,"",SIGLES!C283)</f>
      </c>
      <c r="D288" s="57">
        <f>IF(SIGLES!F283=0,"",SIGLES!F283)</f>
      </c>
      <c r="E288" s="58">
        <f>IF(SIGLES!G283=0,"",SIGLES!G283)</f>
      </c>
      <c r="F288" s="59">
        <f>IF(SIGLES!J283=0,"",SIGLES!J283)</f>
      </c>
      <c r="G288" s="47">
        <f>IF(SIGLES!M283=0,"",SIGLES!M283)</f>
      </c>
      <c r="H288" s="57">
        <f>IF(SIGLES!O283=0,"",SIGLES!O283)</f>
      </c>
      <c r="I288" s="60">
        <f>IF(SIGLES!P283=0,"",SIGLES!P283)</f>
      </c>
      <c r="J288" s="57">
        <f>IF(SIGLES!R283=0,"",SIGLES!R283)</f>
      </c>
      <c r="K288" s="60">
        <f>IF(SIGLES!S283=0,"",SIGLES!S283)</f>
      </c>
      <c r="L288" s="57">
        <f>IF(SIGLES!T283=0,"",SIGLES!T283)</f>
      </c>
      <c r="M288" s="58">
        <f>IF(SIGLES!U283=0,"",SIGLES!U283)</f>
      </c>
      <c r="N288" s="58">
        <f>IF(SIGLES!V283=0,"",SIGLES!V283)</f>
      </c>
      <c r="O288" s="61">
        <f>IF(SIGLES!W283=0,"",SIGLES!W283)</f>
      </c>
      <c r="P288" s="59">
        <f>IF(SIGLES!X283=0,"",SIGLES!X283)</f>
      </c>
      <c r="Q288">
        <f>IF(B288="","",VLOOKUP(B288,Feuil1!$A$2:$E$1311,2,FALSE))</f>
      </c>
      <c r="R288" s="12">
        <f>IF(C288="","",VLOOKUP(C288,Feuil1!$B$2:$E$1311,2,FALSE))</f>
      </c>
      <c r="S288" s="12">
        <f>IF(C288="","",VLOOKUP(C288,Feuil1!$B$2:$E$1311,4,FALSE))</f>
      </c>
      <c r="T288" s="12">
        <f>IF(C288="","",VLOOKUP(C288,Feuil1!$B$2:$E$1311,3,FALSE))</f>
      </c>
      <c r="U288" s="32">
        <f t="shared" si="16"/>
      </c>
      <c r="V288" s="32">
        <f t="shared" si="17"/>
      </c>
      <c r="W288" s="32">
        <f t="shared" si="18"/>
      </c>
      <c r="X288" s="32">
        <f t="shared" si="19"/>
      </c>
    </row>
    <row r="289" spans="1:24" ht="15.75">
      <c r="A289" s="46">
        <f>IF(SIGLES!A284=0,"",SIGLES!A284)</f>
      </c>
      <c r="B289" s="46">
        <f>IF(SIGLES!B284=0,"",SIGLES!B284)</f>
      </c>
      <c r="C289" s="62">
        <f>IF(SIGLES!C284=0,"",SIGLES!C284)</f>
      </c>
      <c r="D289" s="57">
        <f>IF(SIGLES!F284=0,"",SIGLES!F284)</f>
      </c>
      <c r="E289" s="58">
        <f>IF(SIGLES!G284=0,"",SIGLES!G284)</f>
      </c>
      <c r="F289" s="59">
        <f>IF(SIGLES!J284=0,"",SIGLES!J284)</f>
      </c>
      <c r="G289" s="47">
        <f>IF(SIGLES!M284=0,"",SIGLES!M284)</f>
      </c>
      <c r="H289" s="57">
        <f>IF(SIGLES!O284=0,"",SIGLES!O284)</f>
      </c>
      <c r="I289" s="60">
        <f>IF(SIGLES!P284=0,"",SIGLES!P284)</f>
      </c>
      <c r="J289" s="57">
        <f>IF(SIGLES!R284=0,"",SIGLES!R284)</f>
      </c>
      <c r="K289" s="60">
        <f>IF(SIGLES!S284=0,"",SIGLES!S284)</f>
      </c>
      <c r="L289" s="57">
        <f>IF(SIGLES!T284=0,"",SIGLES!T284)</f>
      </c>
      <c r="M289" s="58">
        <f>IF(SIGLES!U284=0,"",SIGLES!U284)</f>
      </c>
      <c r="N289" s="58">
        <f>IF(SIGLES!V284=0,"",SIGLES!V284)</f>
      </c>
      <c r="O289" s="61">
        <f>IF(SIGLES!W284=0,"",SIGLES!W284)</f>
      </c>
      <c r="P289" s="59">
        <f>IF(SIGLES!X284=0,"",SIGLES!X284)</f>
      </c>
      <c r="Q289">
        <f>IF(B289="","",VLOOKUP(B289,Feuil1!$A$2:$E$1311,2,FALSE))</f>
      </c>
      <c r="R289" s="12">
        <f>IF(C289="","",VLOOKUP(C289,Feuil1!$B$2:$E$1311,2,FALSE))</f>
      </c>
      <c r="S289" s="12">
        <f>IF(C289="","",VLOOKUP(C289,Feuil1!$B$2:$E$1311,4,FALSE))</f>
      </c>
      <c r="T289" s="12">
        <f>IF(C289="","",VLOOKUP(C289,Feuil1!$B$2:$E$1311,3,FALSE))</f>
      </c>
      <c r="U289" s="32">
        <f t="shared" si="16"/>
      </c>
      <c r="V289" s="32">
        <f t="shared" si="17"/>
      </c>
      <c r="W289" s="32">
        <f t="shared" si="18"/>
      </c>
      <c r="X289" s="32">
        <f t="shared" si="19"/>
      </c>
    </row>
    <row r="290" spans="1:24" ht="15.75">
      <c r="A290" s="46">
        <f>IF(SIGLES!A285=0,"",SIGLES!A285)</f>
      </c>
      <c r="B290" s="46">
        <f>IF(SIGLES!B285=0,"",SIGLES!B285)</f>
      </c>
      <c r="C290" s="62">
        <f>IF(SIGLES!C285=0,"",SIGLES!C285)</f>
      </c>
      <c r="D290" s="57">
        <f>IF(SIGLES!F285=0,"",SIGLES!F285)</f>
      </c>
      <c r="E290" s="58">
        <f>IF(SIGLES!G285=0,"",SIGLES!G285)</f>
      </c>
      <c r="F290" s="59">
        <f>IF(SIGLES!J285=0,"",SIGLES!J285)</f>
      </c>
      <c r="G290" s="47">
        <f>IF(SIGLES!M285=0,"",SIGLES!M285)</f>
      </c>
      <c r="H290" s="57">
        <f>IF(SIGLES!O285=0,"",SIGLES!O285)</f>
      </c>
      <c r="I290" s="60">
        <f>IF(SIGLES!P285=0,"",SIGLES!P285)</f>
      </c>
      <c r="J290" s="57">
        <f>IF(SIGLES!R285=0,"",SIGLES!R285)</f>
      </c>
      <c r="K290" s="60">
        <f>IF(SIGLES!S285=0,"",SIGLES!S285)</f>
      </c>
      <c r="L290" s="57">
        <f>IF(SIGLES!T285=0,"",SIGLES!T285)</f>
      </c>
      <c r="M290" s="58">
        <f>IF(SIGLES!U285=0,"",SIGLES!U285)</f>
      </c>
      <c r="N290" s="58">
        <f>IF(SIGLES!V285=0,"",SIGLES!V285)</f>
      </c>
      <c r="O290" s="61">
        <f>IF(SIGLES!W285=0,"",SIGLES!W285)</f>
      </c>
      <c r="P290" s="59">
        <f>IF(SIGLES!X285=0,"",SIGLES!X285)</f>
      </c>
      <c r="Q290">
        <f>IF(B290="","",VLOOKUP(B290,Feuil1!$A$2:$E$1311,2,FALSE))</f>
      </c>
      <c r="R290" s="12">
        <f>IF(C290="","",VLOOKUP(C290,Feuil1!$B$2:$E$1311,2,FALSE))</f>
      </c>
      <c r="S290" s="12">
        <f>IF(C290="","",VLOOKUP(C290,Feuil1!$B$2:$E$1311,4,FALSE))</f>
      </c>
      <c r="T290" s="12">
        <f>IF(C290="","",VLOOKUP(C290,Feuil1!$B$2:$E$1311,3,FALSE))</f>
      </c>
      <c r="U290" s="32">
        <f t="shared" si="16"/>
      </c>
      <c r="V290" s="32">
        <f t="shared" si="17"/>
      </c>
      <c r="W290" s="32">
        <f t="shared" si="18"/>
      </c>
      <c r="X290" s="32">
        <f t="shared" si="19"/>
      </c>
    </row>
    <row r="291" spans="1:24" ht="15.75">
      <c r="A291" s="46">
        <f>IF(SIGLES!A286=0,"",SIGLES!A286)</f>
      </c>
      <c r="B291" s="46">
        <f>IF(SIGLES!B286=0,"",SIGLES!B286)</f>
      </c>
      <c r="C291" s="62">
        <f>IF(SIGLES!C286=0,"",SIGLES!C286)</f>
      </c>
      <c r="D291" s="57">
        <f>IF(SIGLES!F286=0,"",SIGLES!F286)</f>
      </c>
      <c r="E291" s="58">
        <f>IF(SIGLES!G286=0,"",SIGLES!G286)</f>
      </c>
      <c r="F291" s="59">
        <f>IF(SIGLES!J286=0,"",SIGLES!J286)</f>
      </c>
      <c r="G291" s="47">
        <f>IF(SIGLES!M286=0,"",SIGLES!M286)</f>
      </c>
      <c r="H291" s="57">
        <f>IF(SIGLES!O286=0,"",SIGLES!O286)</f>
      </c>
      <c r="I291" s="60">
        <f>IF(SIGLES!P286=0,"",SIGLES!P286)</f>
      </c>
      <c r="J291" s="57">
        <f>IF(SIGLES!R286=0,"",SIGLES!R286)</f>
      </c>
      <c r="K291" s="60">
        <f>IF(SIGLES!S286=0,"",SIGLES!S286)</f>
      </c>
      <c r="L291" s="57">
        <f>IF(SIGLES!T286=0,"",SIGLES!T286)</f>
      </c>
      <c r="M291" s="58">
        <f>IF(SIGLES!U286=0,"",SIGLES!U286)</f>
      </c>
      <c r="N291" s="58">
        <f>IF(SIGLES!V286=0,"",SIGLES!V286)</f>
      </c>
      <c r="O291" s="61">
        <f>IF(SIGLES!W286=0,"",SIGLES!W286)</f>
      </c>
      <c r="P291" s="59">
        <f>IF(SIGLES!X286=0,"",SIGLES!X286)</f>
      </c>
      <c r="Q291">
        <f>IF(B291="","",VLOOKUP(B291,Feuil1!$A$2:$E$1311,2,FALSE))</f>
      </c>
      <c r="R291" s="12">
        <f>IF(C291="","",VLOOKUP(C291,Feuil1!$B$2:$E$1311,2,FALSE))</f>
      </c>
      <c r="S291" s="12">
        <f>IF(C291="","",VLOOKUP(C291,Feuil1!$B$2:$E$1311,4,FALSE))</f>
      </c>
      <c r="T291" s="12">
        <f>IF(C291="","",VLOOKUP(C291,Feuil1!$B$2:$E$1311,3,FALSE))</f>
      </c>
      <c r="U291" s="32">
        <f t="shared" si="16"/>
      </c>
      <c r="V291" s="32">
        <f t="shared" si="17"/>
      </c>
      <c r="W291" s="32">
        <f t="shared" si="18"/>
      </c>
      <c r="X291" s="32">
        <f t="shared" si="19"/>
      </c>
    </row>
    <row r="292" spans="1:24" ht="15.75">
      <c r="A292" s="46">
        <f>IF(SIGLES!A287=0,"",SIGLES!A287)</f>
      </c>
      <c r="B292" s="46">
        <f>IF(SIGLES!B287=0,"",SIGLES!B287)</f>
      </c>
      <c r="C292" s="62">
        <f>IF(SIGLES!C287=0,"",SIGLES!C287)</f>
      </c>
      <c r="D292" s="57">
        <f>IF(SIGLES!F287=0,"",SIGLES!F287)</f>
      </c>
      <c r="E292" s="58">
        <f>IF(SIGLES!G287=0,"",SIGLES!G287)</f>
      </c>
      <c r="F292" s="59">
        <f>IF(SIGLES!J287=0,"",SIGLES!J287)</f>
      </c>
      <c r="G292" s="47">
        <f>IF(SIGLES!M287=0,"",SIGLES!M287)</f>
      </c>
      <c r="H292" s="57">
        <f>IF(SIGLES!O287=0,"",SIGLES!O287)</f>
      </c>
      <c r="I292" s="60">
        <f>IF(SIGLES!P287=0,"",SIGLES!P287)</f>
      </c>
      <c r="J292" s="57">
        <f>IF(SIGLES!R287=0,"",SIGLES!R287)</f>
      </c>
      <c r="K292" s="60">
        <f>IF(SIGLES!S287=0,"",SIGLES!S287)</f>
      </c>
      <c r="L292" s="57">
        <f>IF(SIGLES!T287=0,"",SIGLES!T287)</f>
      </c>
      <c r="M292" s="58">
        <f>IF(SIGLES!U287=0,"",SIGLES!U287)</f>
      </c>
      <c r="N292" s="58">
        <f>IF(SIGLES!V287=0,"",SIGLES!V287)</f>
      </c>
      <c r="O292" s="61">
        <f>IF(SIGLES!W287=0,"",SIGLES!W287)</f>
      </c>
      <c r="P292" s="59">
        <f>IF(SIGLES!X287=0,"",SIGLES!X287)</f>
      </c>
      <c r="Q292">
        <f>IF(B292="","",VLOOKUP(B292,Feuil1!$A$2:$E$1311,2,FALSE))</f>
      </c>
      <c r="R292" s="12">
        <f>IF(C292="","",VLOOKUP(C292,Feuil1!$B$2:$E$1311,2,FALSE))</f>
      </c>
      <c r="S292" s="12">
        <f>IF(C292="","",VLOOKUP(C292,Feuil1!$B$2:$E$1311,4,FALSE))</f>
      </c>
      <c r="T292" s="12">
        <f>IF(C292="","",VLOOKUP(C292,Feuil1!$B$2:$E$1311,3,FALSE))</f>
      </c>
      <c r="U292" s="32">
        <f t="shared" si="16"/>
      </c>
      <c r="V292" s="32">
        <f t="shared" si="17"/>
      </c>
      <c r="W292" s="32">
        <f t="shared" si="18"/>
      </c>
      <c r="X292" s="32">
        <f t="shared" si="19"/>
      </c>
    </row>
    <row r="293" spans="1:24" ht="15.75">
      <c r="A293" s="46">
        <f>IF(SIGLES!A288=0,"",SIGLES!A288)</f>
      </c>
      <c r="B293" s="46">
        <f>IF(SIGLES!B288=0,"",SIGLES!B288)</f>
      </c>
      <c r="C293" s="62">
        <f>IF(SIGLES!C288=0,"",SIGLES!C288)</f>
      </c>
      <c r="D293" s="57">
        <f>IF(SIGLES!F288=0,"",SIGLES!F288)</f>
      </c>
      <c r="E293" s="58">
        <f>IF(SIGLES!G288=0,"",SIGLES!G288)</f>
      </c>
      <c r="F293" s="59">
        <f>IF(SIGLES!J288=0,"",SIGLES!J288)</f>
      </c>
      <c r="G293" s="47">
        <f>IF(SIGLES!M288=0,"",SIGLES!M288)</f>
      </c>
      <c r="H293" s="57">
        <f>IF(SIGLES!O288=0,"",SIGLES!O288)</f>
      </c>
      <c r="I293" s="60">
        <f>IF(SIGLES!P288=0,"",SIGLES!P288)</f>
      </c>
      <c r="J293" s="57">
        <f>IF(SIGLES!R288=0,"",SIGLES!R288)</f>
      </c>
      <c r="K293" s="60">
        <f>IF(SIGLES!S288=0,"",SIGLES!S288)</f>
      </c>
      <c r="L293" s="57">
        <f>IF(SIGLES!T288=0,"",SIGLES!T288)</f>
      </c>
      <c r="M293" s="58">
        <f>IF(SIGLES!U288=0,"",SIGLES!U288)</f>
      </c>
      <c r="N293" s="58">
        <f>IF(SIGLES!V288=0,"",SIGLES!V288)</f>
      </c>
      <c r="O293" s="61">
        <f>IF(SIGLES!W288=0,"",SIGLES!W288)</f>
      </c>
      <c r="P293" s="59">
        <f>IF(SIGLES!X288=0,"",SIGLES!X288)</f>
      </c>
      <c r="Q293">
        <f>IF(B293="","",VLOOKUP(B293,Feuil1!$A$2:$E$1311,2,FALSE))</f>
      </c>
      <c r="R293" s="12">
        <f>IF(C293="","",VLOOKUP(C293,Feuil1!$B$2:$E$1311,2,FALSE))</f>
      </c>
      <c r="S293" s="12">
        <f>IF(C293="","",VLOOKUP(C293,Feuil1!$B$2:$E$1311,4,FALSE))</f>
      </c>
      <c r="T293" s="12">
        <f>IF(C293="","",VLOOKUP(C293,Feuil1!$B$2:$E$1311,3,FALSE))</f>
      </c>
      <c r="U293" s="32">
        <f t="shared" si="16"/>
      </c>
      <c r="V293" s="32">
        <f t="shared" si="17"/>
      </c>
      <c r="W293" s="32">
        <f t="shared" si="18"/>
      </c>
      <c r="X293" s="32">
        <f t="shared" si="19"/>
      </c>
    </row>
    <row r="294" spans="1:24" ht="15.75">
      <c r="A294" s="46">
        <f>IF(SIGLES!A289=0,"",SIGLES!A289)</f>
      </c>
      <c r="B294" s="46">
        <f>IF(SIGLES!B289=0,"",SIGLES!B289)</f>
      </c>
      <c r="C294" s="62">
        <f>IF(SIGLES!C289=0,"",SIGLES!C289)</f>
      </c>
      <c r="D294" s="57">
        <f>IF(SIGLES!F289=0,"",SIGLES!F289)</f>
      </c>
      <c r="E294" s="58">
        <f>IF(SIGLES!G289=0,"",SIGLES!G289)</f>
      </c>
      <c r="F294" s="59">
        <f>IF(SIGLES!J289=0,"",SIGLES!J289)</f>
      </c>
      <c r="G294" s="47">
        <f>IF(SIGLES!M289=0,"",SIGLES!M289)</f>
      </c>
      <c r="H294" s="57">
        <f>IF(SIGLES!O289=0,"",SIGLES!O289)</f>
      </c>
      <c r="I294" s="60">
        <f>IF(SIGLES!P289=0,"",SIGLES!P289)</f>
      </c>
      <c r="J294" s="57">
        <f>IF(SIGLES!R289=0,"",SIGLES!R289)</f>
      </c>
      <c r="K294" s="60">
        <f>IF(SIGLES!S289=0,"",SIGLES!S289)</f>
      </c>
      <c r="L294" s="57">
        <f>IF(SIGLES!T289=0,"",SIGLES!T289)</f>
      </c>
      <c r="M294" s="58">
        <f>IF(SIGLES!U289=0,"",SIGLES!U289)</f>
      </c>
      <c r="N294" s="58">
        <f>IF(SIGLES!V289=0,"",SIGLES!V289)</f>
      </c>
      <c r="O294" s="61">
        <f>IF(SIGLES!W289=0,"",SIGLES!W289)</f>
      </c>
      <c r="P294" s="59">
        <f>IF(SIGLES!X289=0,"",SIGLES!X289)</f>
      </c>
      <c r="Q294">
        <f>IF(B294="","",VLOOKUP(B294,Feuil1!$A$2:$E$1311,2,FALSE))</f>
      </c>
      <c r="R294" s="12">
        <f>IF(C294="","",VLOOKUP(C294,Feuil1!$B$2:$E$1311,2,FALSE))</f>
      </c>
      <c r="S294" s="12">
        <f>IF(C294="","",VLOOKUP(C294,Feuil1!$B$2:$E$1311,4,FALSE))</f>
      </c>
      <c r="T294" s="12">
        <f>IF(C294="","",VLOOKUP(C294,Feuil1!$B$2:$E$1311,3,FALSE))</f>
      </c>
      <c r="U294" s="32">
        <f t="shared" si="16"/>
      </c>
      <c r="V294" s="32">
        <f t="shared" si="17"/>
      </c>
      <c r="W294" s="32">
        <f t="shared" si="18"/>
      </c>
      <c r="X294" s="32">
        <f t="shared" si="19"/>
      </c>
    </row>
    <row r="295" spans="1:24" ht="15.75">
      <c r="A295" s="46">
        <f>IF(SIGLES!A290=0,"",SIGLES!A290)</f>
      </c>
      <c r="B295" s="46">
        <f>IF(SIGLES!B290=0,"",SIGLES!B290)</f>
      </c>
      <c r="C295" s="62">
        <f>IF(SIGLES!C290=0,"",SIGLES!C290)</f>
      </c>
      <c r="D295" s="57">
        <f>IF(SIGLES!F290=0,"",SIGLES!F290)</f>
      </c>
      <c r="E295" s="58">
        <f>IF(SIGLES!G290=0,"",SIGLES!G290)</f>
      </c>
      <c r="F295" s="59">
        <f>IF(SIGLES!J290=0,"",SIGLES!J290)</f>
      </c>
      <c r="G295" s="47">
        <f>IF(SIGLES!M290=0,"",SIGLES!M290)</f>
      </c>
      <c r="H295" s="57">
        <f>IF(SIGLES!O290=0,"",SIGLES!O290)</f>
      </c>
      <c r="I295" s="60">
        <f>IF(SIGLES!P290=0,"",SIGLES!P290)</f>
      </c>
      <c r="J295" s="57">
        <f>IF(SIGLES!R290=0,"",SIGLES!R290)</f>
      </c>
      <c r="K295" s="60">
        <f>IF(SIGLES!S290=0,"",SIGLES!S290)</f>
      </c>
      <c r="L295" s="57">
        <f>IF(SIGLES!T290=0,"",SIGLES!T290)</f>
      </c>
      <c r="M295" s="58">
        <f>IF(SIGLES!U290=0,"",SIGLES!U290)</f>
      </c>
      <c r="N295" s="58">
        <f>IF(SIGLES!V290=0,"",SIGLES!V290)</f>
      </c>
      <c r="O295" s="61">
        <f>IF(SIGLES!W290=0,"",SIGLES!W290)</f>
      </c>
      <c r="P295" s="59">
        <f>IF(SIGLES!X290=0,"",SIGLES!X290)</f>
      </c>
      <c r="Q295">
        <f>IF(B295="","",VLOOKUP(B295,Feuil1!$A$2:$E$1311,2,FALSE))</f>
      </c>
      <c r="R295" s="12">
        <f>IF(C295="","",VLOOKUP(C295,Feuil1!$B$2:$E$1311,2,FALSE))</f>
      </c>
      <c r="S295" s="12">
        <f>IF(C295="","",VLOOKUP(C295,Feuil1!$B$2:$E$1311,4,FALSE))</f>
      </c>
      <c r="T295" s="12">
        <f>IF(C295="","",VLOOKUP(C295,Feuil1!$B$2:$E$1311,3,FALSE))</f>
      </c>
      <c r="U295" s="32">
        <f t="shared" si="16"/>
      </c>
      <c r="V295" s="32">
        <f t="shared" si="17"/>
      </c>
      <c r="W295" s="32">
        <f t="shared" si="18"/>
      </c>
      <c r="X295" s="32">
        <f t="shared" si="19"/>
      </c>
    </row>
    <row r="296" spans="1:24" ht="15.75">
      <c r="A296" s="46">
        <f>IF(SIGLES!A291=0,"",SIGLES!A291)</f>
      </c>
      <c r="B296" s="46">
        <f>IF(SIGLES!B291=0,"",SIGLES!B291)</f>
      </c>
      <c r="C296" s="62">
        <f>IF(SIGLES!C291=0,"",SIGLES!C291)</f>
      </c>
      <c r="D296" s="57">
        <f>IF(SIGLES!F291=0,"",SIGLES!F291)</f>
      </c>
      <c r="E296" s="58">
        <f>IF(SIGLES!G291=0,"",SIGLES!G291)</f>
      </c>
      <c r="F296" s="59">
        <f>IF(SIGLES!J291=0,"",SIGLES!J291)</f>
      </c>
      <c r="G296" s="47">
        <f>IF(SIGLES!M291=0,"",SIGLES!M291)</f>
      </c>
      <c r="H296" s="57">
        <f>IF(SIGLES!O291=0,"",SIGLES!O291)</f>
      </c>
      <c r="I296" s="60">
        <f>IF(SIGLES!P291=0,"",SIGLES!P291)</f>
      </c>
      <c r="J296" s="57">
        <f>IF(SIGLES!R291=0,"",SIGLES!R291)</f>
      </c>
      <c r="K296" s="60">
        <f>IF(SIGLES!S291=0,"",SIGLES!S291)</f>
      </c>
      <c r="L296" s="57">
        <f>IF(SIGLES!T291=0,"",SIGLES!T291)</f>
      </c>
      <c r="M296" s="58">
        <f>IF(SIGLES!U291=0,"",SIGLES!U291)</f>
      </c>
      <c r="N296" s="58">
        <f>IF(SIGLES!V291=0,"",SIGLES!V291)</f>
      </c>
      <c r="O296" s="61">
        <f>IF(SIGLES!W291=0,"",SIGLES!W291)</f>
      </c>
      <c r="P296" s="59">
        <f>IF(SIGLES!X291=0,"",SIGLES!X291)</f>
      </c>
      <c r="Q296">
        <f>IF(B296="","",VLOOKUP(B296,Feuil1!$A$2:$E$1311,2,FALSE))</f>
      </c>
      <c r="R296" s="12">
        <f>IF(C296="","",VLOOKUP(C296,Feuil1!$B$2:$E$1311,2,FALSE))</f>
      </c>
      <c r="S296" s="12">
        <f>IF(C296="","",VLOOKUP(C296,Feuil1!$B$2:$E$1311,4,FALSE))</f>
      </c>
      <c r="T296" s="12">
        <f>IF(C296="","",VLOOKUP(C296,Feuil1!$B$2:$E$1311,3,FALSE))</f>
      </c>
      <c r="U296" s="32">
        <f t="shared" si="16"/>
      </c>
      <c r="V296" s="32">
        <f t="shared" si="17"/>
      </c>
      <c r="W296" s="32">
        <f t="shared" si="18"/>
      </c>
      <c r="X296" s="32">
        <f t="shared" si="19"/>
      </c>
    </row>
    <row r="297" spans="1:24" ht="15.75">
      <c r="A297" s="46">
        <f>IF(SIGLES!A292=0,"",SIGLES!A292)</f>
      </c>
      <c r="B297" s="46">
        <f>IF(SIGLES!B292=0,"",SIGLES!B292)</f>
      </c>
      <c r="C297" s="62">
        <f>IF(SIGLES!C292=0,"",SIGLES!C292)</f>
      </c>
      <c r="D297" s="57">
        <f>IF(SIGLES!F292=0,"",SIGLES!F292)</f>
      </c>
      <c r="E297" s="58">
        <f>IF(SIGLES!G292=0,"",SIGLES!G292)</f>
      </c>
      <c r="F297" s="59">
        <f>IF(SIGLES!J292=0,"",SIGLES!J292)</f>
      </c>
      <c r="G297" s="47">
        <f>IF(SIGLES!M292=0,"",SIGLES!M292)</f>
      </c>
      <c r="H297" s="57">
        <f>IF(SIGLES!O292=0,"",SIGLES!O292)</f>
      </c>
      <c r="I297" s="60">
        <f>IF(SIGLES!P292=0,"",SIGLES!P292)</f>
      </c>
      <c r="J297" s="57">
        <f>IF(SIGLES!R292=0,"",SIGLES!R292)</f>
      </c>
      <c r="K297" s="60">
        <f>IF(SIGLES!S292=0,"",SIGLES!S292)</f>
      </c>
      <c r="L297" s="57">
        <f>IF(SIGLES!T292=0,"",SIGLES!T292)</f>
      </c>
      <c r="M297" s="58">
        <f>IF(SIGLES!U292=0,"",SIGLES!U292)</f>
      </c>
      <c r="N297" s="58">
        <f>IF(SIGLES!V292=0,"",SIGLES!V292)</f>
      </c>
      <c r="O297" s="61">
        <f>IF(SIGLES!W292=0,"",SIGLES!W292)</f>
      </c>
      <c r="P297" s="59">
        <f>IF(SIGLES!X292=0,"",SIGLES!X292)</f>
      </c>
      <c r="Q297">
        <f>IF(B297="","",VLOOKUP(B297,Feuil1!$A$2:$E$1311,2,FALSE))</f>
      </c>
      <c r="R297" s="12">
        <f>IF(C297="","",VLOOKUP(C297,Feuil1!$B$2:$E$1311,2,FALSE))</f>
      </c>
      <c r="S297" s="12">
        <f>IF(C297="","",VLOOKUP(C297,Feuil1!$B$2:$E$1311,4,FALSE))</f>
      </c>
      <c r="T297" s="12">
        <f>IF(C297="","",VLOOKUP(C297,Feuil1!$B$2:$E$1311,3,FALSE))</f>
      </c>
      <c r="U297" s="32">
        <f t="shared" si="16"/>
      </c>
      <c r="V297" s="32">
        <f t="shared" si="17"/>
      </c>
      <c r="W297" s="32">
        <f t="shared" si="18"/>
      </c>
      <c r="X297" s="32">
        <f t="shared" si="19"/>
      </c>
    </row>
    <row r="298" spans="1:24" ht="15.75">
      <c r="A298" s="41">
        <f>IF(SIGLES!A293=0,"",SIGLES!A293)</f>
      </c>
      <c r="B298" s="41">
        <f>IF(SIGLES!B293=0,"",SIGLES!B293)</f>
      </c>
      <c r="C298" s="39">
        <f>IF(SIGLES!C293=0,"",SIGLES!C293)</f>
      </c>
      <c r="D298" s="10">
        <f>IF(SIGLES!F293=0,"",SIGLES!F293)</f>
      </c>
      <c r="E298" s="35">
        <f>IF(SIGLES!G293=0,"",SIGLES!G293)</f>
      </c>
      <c r="F298" s="33">
        <f>IF(SIGLES!J293=0,"",SIGLES!J293)</f>
      </c>
      <c r="G298" s="50">
        <f>IF(SIGLES!M293=0,"",SIGLES!M293)</f>
      </c>
      <c r="H298" s="10">
        <f>IF(SIGLES!O293=0,"",SIGLES!O293)</f>
      </c>
      <c r="I298" s="36">
        <f>IF(SIGLES!P293=0,"",SIGLES!P293)</f>
      </c>
      <c r="J298" s="10">
        <f>IF(SIGLES!R293=0,"",SIGLES!R293)</f>
      </c>
      <c r="K298" s="36">
        <f>IF(SIGLES!S293=0,"",SIGLES!S293)</f>
      </c>
      <c r="L298" s="10">
        <f>IF(SIGLES!T293=0,"",SIGLES!T293)</f>
      </c>
      <c r="M298" s="35">
        <f>IF(SIGLES!U293=0,"",SIGLES!U293)</f>
      </c>
      <c r="N298" s="35">
        <f>IF(SIGLES!V293=0,"",SIGLES!V293)</f>
      </c>
      <c r="O298" s="38">
        <f>IF(SIGLES!W293=0,"",SIGLES!W293)</f>
      </c>
      <c r="P298" s="33">
        <f>IF(SIGLES!X293=0,"",SIGLES!X293)</f>
      </c>
      <c r="Q298">
        <f>IF(B298="","",VLOOKUP(B298,Feuil1!$A$2:$E$1311,2,FALSE))</f>
      </c>
      <c r="R298" s="12">
        <f>IF(C298="","",VLOOKUP(C298,Feuil1!$B$2:$E$1311,2,FALSE))</f>
      </c>
      <c r="S298" s="12">
        <f>IF(C298="","",VLOOKUP(C298,Feuil1!$B$2:$E$1311,4,FALSE))</f>
      </c>
      <c r="T298" s="12">
        <f>IF(C298="","",VLOOKUP(C298,Feuil1!$B$2:$E$1311,3,FALSE))</f>
      </c>
      <c r="U298" s="32">
        <f t="shared" si="16"/>
      </c>
      <c r="V298" s="32">
        <f t="shared" si="17"/>
      </c>
      <c r="W298" s="32">
        <f t="shared" si="18"/>
      </c>
      <c r="X298" s="32">
        <f t="shared" si="19"/>
      </c>
    </row>
    <row r="299" spans="1:24" ht="12.75">
      <c r="A299" s="9">
        <f>IF(SIGLES!A294=0,"",SIGLES!A294)</f>
      </c>
      <c r="B299" s="9">
        <f>IF(SIGLES!B294=0,"",SIGLES!B294)</f>
      </c>
      <c r="C299" s="29">
        <f>IF(SIGLES!C294=0,"",SIGLES!C294)</f>
      </c>
      <c r="D299" s="10">
        <f>IF(SIGLES!F294=0,"",SIGLES!F294)</f>
      </c>
      <c r="E299" s="35">
        <f>IF(SIGLES!G294=0,"",SIGLES!G294)</f>
      </c>
      <c r="F299" s="33">
        <f>IF(SIGLES!J294=0,"",SIGLES!J294)</f>
      </c>
      <c r="G299" s="31">
        <f>IF(SIGLES!M294=0,"",SIGLES!M294)</f>
      </c>
      <c r="H299" s="10">
        <f>IF(SIGLES!O294=0,"",SIGLES!O294)</f>
      </c>
      <c r="I299" s="36">
        <f>IF(SIGLES!P294=0,"",SIGLES!P294)</f>
      </c>
      <c r="J299" s="10">
        <f>IF(SIGLES!R294=0,"",SIGLES!R294)</f>
      </c>
      <c r="K299" s="36">
        <f>IF(SIGLES!S294=0,"",SIGLES!S294)</f>
      </c>
      <c r="L299" s="10">
        <f>IF(SIGLES!T294=0,"",SIGLES!T294)</f>
      </c>
      <c r="M299" s="35">
        <f>IF(SIGLES!U294=0,"",SIGLES!U294)</f>
      </c>
      <c r="N299" s="35">
        <f>IF(SIGLES!V294=0,"",SIGLES!V294)</f>
      </c>
      <c r="O299" s="38">
        <f>IF(SIGLES!W294=0,"",SIGLES!W294)</f>
      </c>
      <c r="P299" s="33">
        <f>IF(SIGLES!X294=0,"",SIGLES!X294)</f>
      </c>
      <c r="Q299">
        <f>IF(B299="","",VLOOKUP(B299,Feuil1!$A$2:$E$1311,2,FALSE))</f>
      </c>
      <c r="R299" s="12">
        <f>IF(C299="","",VLOOKUP(C299,Feuil1!$B$2:$E$1311,2,FALSE))</f>
      </c>
      <c r="S299" s="12">
        <f>IF(C299="","",VLOOKUP(C299,Feuil1!$B$2:$E$1311,4,FALSE))</f>
      </c>
      <c r="T299" s="12">
        <f>IF(C299="","",VLOOKUP(C299,Feuil1!$B$2:$E$1311,3,FALSE))</f>
      </c>
      <c r="U299" s="32">
        <f t="shared" si="16"/>
      </c>
      <c r="V299" s="32">
        <f t="shared" si="17"/>
      </c>
      <c r="W299" s="32">
        <f t="shared" si="18"/>
      </c>
      <c r="X299" s="32">
        <f t="shared" si="19"/>
      </c>
    </row>
    <row r="300" spans="1:11" ht="12.75">
      <c r="A300" t="e">
        <f>IF(#REF!="","",#REF!)</f>
        <v>#REF!</v>
      </c>
      <c r="B300" t="e">
        <f>IF(#REF!="","",#REF!)</f>
        <v>#REF!</v>
      </c>
      <c r="C300" t="e">
        <f>IF(#REF!="","",#REF!)</f>
        <v>#REF!</v>
      </c>
      <c r="D300" t="e">
        <f>IF(#REF!="","",#REF!)</f>
        <v>#REF!</v>
      </c>
      <c r="E300" t="e">
        <f>IF(#REF!="","",#REF!)</f>
        <v>#REF!</v>
      </c>
      <c r="F300" t="e">
        <f>IF(#REF!="","",#REF!)</f>
        <v>#REF!</v>
      </c>
      <c r="G300" t="e">
        <f>IF(#REF!="","",#REF!)</f>
        <v>#REF!</v>
      </c>
      <c r="H300" t="e">
        <f>IF(#REF!="","",#REF!)</f>
        <v>#REF!</v>
      </c>
      <c r="I300" t="e">
        <f>IF(#REF!="","",#REF!)</f>
        <v>#REF!</v>
      </c>
      <c r="J300" t="e">
        <f>IF(#REF!="","",#REF!)</f>
        <v>#REF!</v>
      </c>
      <c r="K300" t="e">
        <f>IF(#REF!="","",#REF!)</f>
        <v>#REF!</v>
      </c>
    </row>
  </sheetData>
  <sheetProtection/>
  <autoFilter ref="A6:O6"/>
  <conditionalFormatting sqref="U14">
    <cfRule type="colorScale" priority="1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U15"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W13"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U8:X299">
    <cfRule type="cellIs" priority="2" dxfId="5" operator="equal" stopIfTrue="1">
      <formula>0</formula>
    </cfRule>
  </conditionalFormatting>
  <conditionalFormatting sqref="U8:X299">
    <cfRule type="cellIs" priority="1" dxfId="6" operator="equal" stopIfTrue="1">
      <formula>0</formula>
    </cfRule>
  </conditionalFormatting>
  <conditionalFormatting sqref="U8:X299">
    <cfRule type="cellIs" priority="16" dxfId="7" operator="equal" stopIfTrue="1">
      <formula>1</formula>
    </cfRule>
    <cfRule type="cellIs" priority="17" dxfId="8" operator="equal" stopIfTrue="1">
      <formula>0</formula>
    </cfRule>
    <cfRule type="cellIs" priority="18" dxfId="9" operator="equal" stopIfTrue="1">
      <formula>0</formula>
    </cfRule>
    <cfRule type="cellIs" priority="19" dxfId="2" operator="equal" stopIfTrue="1">
      <formula>1</formula>
    </cfRule>
    <cfRule type="cellIs" priority="20" dxfId="1" operator="equal" stopIfTrue="1">
      <formula>0</formula>
    </cfRule>
    <cfRule type="cellIs" priority="21" dxfId="9" operator="equal" stopIfTrue="1">
      <formula>0</formula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23" dxfId="10" operator="equal" stopIfTrue="1">
      <formula>1</formula>
    </cfRule>
    <cfRule type="cellIs" priority="24" dxfId="11" operator="equal" stopIfTrue="1">
      <formula>0</formula>
    </cfRule>
  </conditionalFormatting>
  <printOptions/>
  <pageMargins left="0" right="0" top="0" bottom="0" header="0.31496062992125984" footer="0.31496062992125984"/>
  <pageSetup fitToHeight="3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2"/>
  <sheetViews>
    <sheetView tabSelected="1" zoomScalePageLayoutView="0" workbookViewId="0" topLeftCell="A1">
      <selection activeCell="Q15" sqref="Q15"/>
    </sheetView>
  </sheetViews>
  <sheetFormatPr defaultColWidth="11.421875" defaultRowHeight="12.75"/>
  <cols>
    <col min="1" max="1" width="4.7109375" style="0" customWidth="1"/>
    <col min="2" max="2" width="9.57421875" style="0" customWidth="1"/>
    <col min="3" max="3" width="26.7109375" style="0" customWidth="1"/>
    <col min="4" max="5" width="5.7109375" style="0" customWidth="1"/>
    <col min="6" max="6" width="5.7109375" style="12" customWidth="1"/>
    <col min="7" max="7" width="9.28125" style="0" customWidth="1"/>
    <col min="8" max="14" width="7.7109375" style="0" customWidth="1"/>
    <col min="15" max="15" width="7.7109375" style="12" customWidth="1"/>
  </cols>
  <sheetData>
    <row r="1" spans="1:15" ht="19.5">
      <c r="A1" s="134" t="s">
        <v>995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6"/>
      <c r="M1" s="136"/>
      <c r="N1" s="136"/>
      <c r="O1" s="137"/>
    </row>
    <row r="2" spans="1:15" s="19" customFormat="1" ht="12" customHeight="1">
      <c r="A2" s="144"/>
      <c r="B2" s="15"/>
      <c r="C2" s="15"/>
      <c r="D2" s="16"/>
      <c r="E2" s="16"/>
      <c r="F2" s="157"/>
      <c r="G2" s="18"/>
      <c r="H2" s="18"/>
      <c r="I2" s="18"/>
      <c r="J2" s="18"/>
      <c r="K2" s="16"/>
      <c r="O2" s="141"/>
    </row>
    <row r="3" spans="1:19" s="20" customFormat="1" ht="17.25" customHeight="1">
      <c r="A3" s="145"/>
      <c r="B3" s="25">
        <v>56</v>
      </c>
      <c r="C3" s="138" t="s">
        <v>57</v>
      </c>
      <c r="D3" s="139" t="s">
        <v>1162</v>
      </c>
      <c r="E3" s="140" t="s">
        <v>1163</v>
      </c>
      <c r="F3" s="139"/>
      <c r="G3" s="139" t="s">
        <v>1164</v>
      </c>
      <c r="H3" s="139" t="s">
        <v>1165</v>
      </c>
      <c r="I3" s="139" t="s">
        <v>1166</v>
      </c>
      <c r="J3" s="139" t="s">
        <v>1167</v>
      </c>
      <c r="K3" s="139" t="s">
        <v>1168</v>
      </c>
      <c r="O3" s="142"/>
      <c r="P3" s="21"/>
      <c r="Q3" s="21"/>
      <c r="R3" s="21"/>
      <c r="S3" s="21"/>
    </row>
    <row r="4" spans="1:19" ht="12" customHeight="1">
      <c r="A4" s="146"/>
      <c r="B4" s="12"/>
      <c r="D4" s="12"/>
      <c r="E4" s="5"/>
      <c r="G4" s="12"/>
      <c r="H4" s="12"/>
      <c r="I4" s="12"/>
      <c r="J4" s="12"/>
      <c r="K4" s="12"/>
      <c r="O4" s="143"/>
      <c r="P4" s="12"/>
      <c r="Q4" s="12"/>
      <c r="R4" s="12"/>
      <c r="S4" s="12"/>
    </row>
    <row r="5" spans="1:15" ht="12" customHeight="1">
      <c r="A5" s="147" t="s">
        <v>993</v>
      </c>
      <c r="B5" s="148" t="s">
        <v>34</v>
      </c>
      <c r="C5" s="147" t="s">
        <v>33</v>
      </c>
      <c r="D5" s="96" t="s">
        <v>35</v>
      </c>
      <c r="E5" s="97" t="s">
        <v>6</v>
      </c>
      <c r="F5" s="98" t="s">
        <v>36</v>
      </c>
      <c r="G5" s="149" t="s">
        <v>12</v>
      </c>
      <c r="H5" s="150" t="s">
        <v>31</v>
      </c>
      <c r="I5" s="151"/>
      <c r="J5" s="150" t="s">
        <v>32</v>
      </c>
      <c r="K5" s="151"/>
      <c r="L5" s="96" t="s">
        <v>37</v>
      </c>
      <c r="M5" s="97" t="s">
        <v>39</v>
      </c>
      <c r="N5" s="149" t="s">
        <v>40</v>
      </c>
      <c r="O5" s="98" t="s">
        <v>68</v>
      </c>
    </row>
    <row r="6" spans="1:15" ht="12" customHeight="1">
      <c r="A6" s="107"/>
      <c r="B6" s="51"/>
      <c r="C6" s="107"/>
      <c r="D6" s="112"/>
      <c r="E6" s="52"/>
      <c r="F6" s="53"/>
      <c r="G6" s="107"/>
      <c r="H6" s="113"/>
      <c r="I6" s="114"/>
      <c r="J6" s="113"/>
      <c r="K6" s="114"/>
      <c r="L6" s="115"/>
      <c r="M6" s="116"/>
      <c r="N6" s="44"/>
      <c r="O6" s="53"/>
    </row>
    <row r="7" spans="1:15" ht="16.5" customHeight="1">
      <c r="A7" s="156"/>
      <c r="B7" s="107"/>
      <c r="C7" s="107" t="s">
        <v>994</v>
      </c>
      <c r="D7" s="115"/>
      <c r="E7" s="116"/>
      <c r="F7" s="53"/>
      <c r="G7" s="152">
        <v>1848</v>
      </c>
      <c r="H7" s="153">
        <v>996</v>
      </c>
      <c r="I7" s="154"/>
      <c r="J7" s="155">
        <v>852</v>
      </c>
      <c r="K7" s="118"/>
      <c r="L7" s="44"/>
      <c r="M7" s="116"/>
      <c r="N7" s="44"/>
      <c r="O7" s="117"/>
    </row>
    <row r="8" spans="1:15" ht="16.5" customHeight="1">
      <c r="A8" s="108" t="s">
        <v>996</v>
      </c>
      <c r="B8" s="108">
        <v>1910235</v>
      </c>
      <c r="C8" s="119" t="s">
        <v>355</v>
      </c>
      <c r="D8" s="120" t="s">
        <v>594</v>
      </c>
      <c r="E8" s="121" t="s">
        <v>180</v>
      </c>
      <c r="F8" s="123" t="s">
        <v>26</v>
      </c>
      <c r="G8" s="110">
        <v>1754</v>
      </c>
      <c r="H8" s="122">
        <v>923</v>
      </c>
      <c r="I8" s="123">
        <v>3</v>
      </c>
      <c r="J8" s="122">
        <v>831</v>
      </c>
      <c r="K8" s="123">
        <v>1</v>
      </c>
      <c r="L8" s="120">
        <v>112</v>
      </c>
      <c r="M8" s="158">
        <v>100</v>
      </c>
      <c r="N8" s="121">
        <v>100</v>
      </c>
      <c r="O8" s="123">
        <v>32</v>
      </c>
    </row>
    <row r="9" spans="1:15" ht="16.5" customHeight="1">
      <c r="A9" s="109" t="s">
        <v>999</v>
      </c>
      <c r="B9" s="109">
        <v>2245342</v>
      </c>
      <c r="C9" s="124" t="s">
        <v>162</v>
      </c>
      <c r="D9" s="125" t="s">
        <v>23</v>
      </c>
      <c r="E9" s="126" t="s">
        <v>163</v>
      </c>
      <c r="F9" s="128" t="s">
        <v>26</v>
      </c>
      <c r="G9" s="111">
        <v>1739</v>
      </c>
      <c r="H9" s="127">
        <v>922</v>
      </c>
      <c r="I9" s="128">
        <v>4</v>
      </c>
      <c r="J9" s="127">
        <v>817</v>
      </c>
      <c r="K9" s="128">
        <v>2</v>
      </c>
      <c r="L9" s="125">
        <v>110</v>
      </c>
      <c r="M9" s="129" t="s">
        <v>555</v>
      </c>
      <c r="N9" s="126">
        <v>100</v>
      </c>
      <c r="O9" s="128">
        <v>31</v>
      </c>
    </row>
    <row r="10" spans="1:15" ht="16.5" customHeight="1">
      <c r="A10" s="109" t="s">
        <v>1001</v>
      </c>
      <c r="B10" s="109">
        <v>1012427</v>
      </c>
      <c r="C10" s="124" t="s">
        <v>517</v>
      </c>
      <c r="D10" s="125" t="s">
        <v>22</v>
      </c>
      <c r="E10" s="126" t="s">
        <v>175</v>
      </c>
      <c r="F10" s="128" t="s">
        <v>26</v>
      </c>
      <c r="G10" s="111">
        <v>1697</v>
      </c>
      <c r="H10" s="127">
        <v>899</v>
      </c>
      <c r="I10" s="128">
        <v>9</v>
      </c>
      <c r="J10" s="127">
        <v>798</v>
      </c>
      <c r="K10" s="128">
        <v>3</v>
      </c>
      <c r="L10" s="125">
        <v>108</v>
      </c>
      <c r="M10" s="129" t="s">
        <v>555</v>
      </c>
      <c r="N10" s="129">
        <v>66.66666666666666</v>
      </c>
      <c r="O10" s="128">
        <v>30</v>
      </c>
    </row>
    <row r="11" spans="1:15" ht="16.5" customHeight="1">
      <c r="A11" s="109" t="s">
        <v>1003</v>
      </c>
      <c r="B11" s="109">
        <v>1450243</v>
      </c>
      <c r="C11" s="124" t="s">
        <v>186</v>
      </c>
      <c r="D11" s="125" t="s">
        <v>23</v>
      </c>
      <c r="E11" s="126" t="s">
        <v>180</v>
      </c>
      <c r="F11" s="128" t="s">
        <v>69</v>
      </c>
      <c r="G11" s="111">
        <v>1689</v>
      </c>
      <c r="H11" s="127">
        <v>933</v>
      </c>
      <c r="I11" s="128">
        <v>1</v>
      </c>
      <c r="J11" s="127">
        <v>756</v>
      </c>
      <c r="K11" s="128">
        <v>11</v>
      </c>
      <c r="L11" s="125">
        <v>106</v>
      </c>
      <c r="M11" s="129" t="s">
        <v>555</v>
      </c>
      <c r="N11" s="129">
        <v>33.33333333333333</v>
      </c>
      <c r="O11" s="128">
        <v>29</v>
      </c>
    </row>
    <row r="12" spans="1:15" ht="16.5" customHeight="1">
      <c r="A12" s="109" t="s">
        <v>1003</v>
      </c>
      <c r="B12" s="109">
        <v>1003708</v>
      </c>
      <c r="C12" s="124" t="s">
        <v>75</v>
      </c>
      <c r="D12" s="125" t="s">
        <v>22</v>
      </c>
      <c r="E12" s="126" t="s">
        <v>175</v>
      </c>
      <c r="F12" s="128" t="s">
        <v>69</v>
      </c>
      <c r="G12" s="111">
        <v>1689</v>
      </c>
      <c r="H12" s="127">
        <v>933</v>
      </c>
      <c r="I12" s="128">
        <v>1</v>
      </c>
      <c r="J12" s="127">
        <v>756</v>
      </c>
      <c r="K12" s="128">
        <v>11</v>
      </c>
      <c r="L12" s="125">
        <v>106</v>
      </c>
      <c r="M12" s="126" t="s">
        <v>555</v>
      </c>
      <c r="N12" s="129">
        <v>33.33333333333333</v>
      </c>
      <c r="O12" s="128">
        <v>29</v>
      </c>
    </row>
    <row r="13" spans="1:15" ht="16.5" customHeight="1">
      <c r="A13" s="109" t="s">
        <v>1006</v>
      </c>
      <c r="B13" s="109">
        <v>1450288</v>
      </c>
      <c r="C13" s="124" t="s">
        <v>160</v>
      </c>
      <c r="D13" s="125" t="s">
        <v>23</v>
      </c>
      <c r="E13" s="126" t="s">
        <v>180</v>
      </c>
      <c r="F13" s="128" t="s">
        <v>69</v>
      </c>
      <c r="G13" s="111">
        <v>1685</v>
      </c>
      <c r="H13" s="127">
        <v>900</v>
      </c>
      <c r="I13" s="128">
        <v>8</v>
      </c>
      <c r="J13" s="127">
        <v>785</v>
      </c>
      <c r="K13" s="128">
        <v>7</v>
      </c>
      <c r="L13" s="125">
        <v>102</v>
      </c>
      <c r="M13" s="126" t="s">
        <v>555</v>
      </c>
      <c r="N13" s="126" t="s">
        <v>555</v>
      </c>
      <c r="O13" s="128">
        <v>27</v>
      </c>
    </row>
    <row r="14" spans="1:15" ht="16.5" customHeight="1">
      <c r="A14" s="109" t="s">
        <v>25</v>
      </c>
      <c r="B14" s="109">
        <v>2572119</v>
      </c>
      <c r="C14" s="124" t="s">
        <v>198</v>
      </c>
      <c r="D14" s="125" t="s">
        <v>22</v>
      </c>
      <c r="E14" s="126" t="s">
        <v>175</v>
      </c>
      <c r="F14" s="128" t="s">
        <v>60</v>
      </c>
      <c r="G14" s="111">
        <v>1675</v>
      </c>
      <c r="H14" s="127">
        <v>878</v>
      </c>
      <c r="I14" s="128">
        <v>16</v>
      </c>
      <c r="J14" s="127">
        <v>797</v>
      </c>
      <c r="K14" s="128">
        <v>4</v>
      </c>
      <c r="L14" s="125">
        <v>100</v>
      </c>
      <c r="M14" s="126" t="s">
        <v>555</v>
      </c>
      <c r="N14" s="126" t="s">
        <v>555</v>
      </c>
      <c r="O14" s="128">
        <v>26</v>
      </c>
    </row>
    <row r="15" spans="1:15" ht="16.5" customHeight="1">
      <c r="A15" s="109" t="s">
        <v>1008</v>
      </c>
      <c r="B15" s="109">
        <v>1385441</v>
      </c>
      <c r="C15" s="124" t="s">
        <v>97</v>
      </c>
      <c r="D15" s="125" t="s">
        <v>22</v>
      </c>
      <c r="E15" s="126" t="s">
        <v>27</v>
      </c>
      <c r="F15" s="128" t="s">
        <v>77</v>
      </c>
      <c r="G15" s="111">
        <v>1672</v>
      </c>
      <c r="H15" s="127">
        <v>884</v>
      </c>
      <c r="I15" s="128">
        <v>13</v>
      </c>
      <c r="J15" s="127">
        <v>788</v>
      </c>
      <c r="K15" s="128">
        <v>6</v>
      </c>
      <c r="L15" s="125">
        <v>98</v>
      </c>
      <c r="M15" s="126" t="s">
        <v>555</v>
      </c>
      <c r="N15" s="126" t="s">
        <v>555</v>
      </c>
      <c r="O15" s="128">
        <v>25</v>
      </c>
    </row>
    <row r="16" spans="1:15" ht="16.5" customHeight="1">
      <c r="A16" s="109" t="s">
        <v>1009</v>
      </c>
      <c r="B16" s="109">
        <v>2061095</v>
      </c>
      <c r="C16" s="124" t="s">
        <v>170</v>
      </c>
      <c r="D16" s="125" t="s">
        <v>6</v>
      </c>
      <c r="E16" s="126" t="s">
        <v>28</v>
      </c>
      <c r="F16" s="128" t="s">
        <v>69</v>
      </c>
      <c r="G16" s="111">
        <v>1667</v>
      </c>
      <c r="H16" s="127">
        <v>908</v>
      </c>
      <c r="I16" s="128">
        <v>5</v>
      </c>
      <c r="J16" s="127">
        <v>759</v>
      </c>
      <c r="K16" s="128">
        <v>10</v>
      </c>
      <c r="L16" s="125">
        <v>96</v>
      </c>
      <c r="M16" s="126" t="s">
        <v>555</v>
      </c>
      <c r="N16" s="126" t="s">
        <v>555</v>
      </c>
      <c r="O16" s="128">
        <v>24</v>
      </c>
    </row>
    <row r="17" spans="1:15" ht="16.5" customHeight="1">
      <c r="A17" s="109" t="s">
        <v>1045</v>
      </c>
      <c r="B17" s="109">
        <v>2572218</v>
      </c>
      <c r="C17" s="124" t="s">
        <v>492</v>
      </c>
      <c r="D17" s="125" t="s">
        <v>23</v>
      </c>
      <c r="E17" s="126" t="s">
        <v>197</v>
      </c>
      <c r="F17" s="128" t="s">
        <v>69</v>
      </c>
      <c r="G17" s="111">
        <v>1656</v>
      </c>
      <c r="H17" s="127">
        <v>883</v>
      </c>
      <c r="I17" s="128">
        <v>14</v>
      </c>
      <c r="J17" s="127">
        <v>773</v>
      </c>
      <c r="K17" s="128">
        <v>8</v>
      </c>
      <c r="L17" s="125">
        <v>94</v>
      </c>
      <c r="M17" s="126" t="s">
        <v>555</v>
      </c>
      <c r="N17" s="126" t="s">
        <v>555</v>
      </c>
      <c r="O17" s="128">
        <v>23</v>
      </c>
    </row>
    <row r="18" spans="1:15" ht="16.5" customHeight="1">
      <c r="A18" s="109" t="s">
        <v>1048</v>
      </c>
      <c r="B18" s="109">
        <v>2154813</v>
      </c>
      <c r="C18" s="124" t="s">
        <v>104</v>
      </c>
      <c r="D18" s="125" t="s">
        <v>6</v>
      </c>
      <c r="E18" s="126" t="s">
        <v>30</v>
      </c>
      <c r="F18" s="128" t="s">
        <v>60</v>
      </c>
      <c r="G18" s="111">
        <v>1637</v>
      </c>
      <c r="H18" s="127">
        <v>844</v>
      </c>
      <c r="I18" s="128">
        <v>25</v>
      </c>
      <c r="J18" s="127">
        <v>793</v>
      </c>
      <c r="K18" s="128">
        <v>5</v>
      </c>
      <c r="L18" s="125">
        <v>92</v>
      </c>
      <c r="M18" s="126" t="s">
        <v>555</v>
      </c>
      <c r="N18" s="126" t="s">
        <v>555</v>
      </c>
      <c r="O18" s="128">
        <v>22</v>
      </c>
    </row>
    <row r="19" spans="1:15" ht="16.5" customHeight="1">
      <c r="A19" s="109" t="s">
        <v>1013</v>
      </c>
      <c r="B19" s="109">
        <v>1031456</v>
      </c>
      <c r="C19" s="124" t="s">
        <v>92</v>
      </c>
      <c r="D19" s="125" t="s">
        <v>6</v>
      </c>
      <c r="E19" s="126" t="s">
        <v>30</v>
      </c>
      <c r="F19" s="128" t="s">
        <v>69</v>
      </c>
      <c r="G19" s="111">
        <v>1632</v>
      </c>
      <c r="H19" s="127">
        <v>902</v>
      </c>
      <c r="I19" s="128">
        <v>7</v>
      </c>
      <c r="J19" s="127">
        <v>730</v>
      </c>
      <c r="K19" s="128">
        <v>21</v>
      </c>
      <c r="L19" s="125">
        <v>90</v>
      </c>
      <c r="M19" s="126" t="s">
        <v>555</v>
      </c>
      <c r="N19" s="126" t="s">
        <v>555</v>
      </c>
      <c r="O19" s="128">
        <v>21</v>
      </c>
    </row>
    <row r="20" spans="1:15" ht="16.5" customHeight="1">
      <c r="A20" s="109" t="s">
        <v>1014</v>
      </c>
      <c r="B20" s="109">
        <v>1033959</v>
      </c>
      <c r="C20" s="124" t="s">
        <v>226</v>
      </c>
      <c r="D20" s="125" t="s">
        <v>23</v>
      </c>
      <c r="E20" s="126" t="s">
        <v>197</v>
      </c>
      <c r="F20" s="128" t="s">
        <v>69</v>
      </c>
      <c r="G20" s="111">
        <v>1625</v>
      </c>
      <c r="H20" s="127">
        <v>895</v>
      </c>
      <c r="I20" s="128">
        <v>11</v>
      </c>
      <c r="J20" s="127">
        <v>730</v>
      </c>
      <c r="K20" s="128">
        <v>21</v>
      </c>
      <c r="L20" s="125">
        <v>88</v>
      </c>
      <c r="M20" s="126" t="s">
        <v>555</v>
      </c>
      <c r="N20" s="126" t="s">
        <v>555</v>
      </c>
      <c r="O20" s="128">
        <v>20</v>
      </c>
    </row>
    <row r="21" spans="1:15" ht="16.5" customHeight="1">
      <c r="A21" s="109" t="s">
        <v>1017</v>
      </c>
      <c r="B21" s="109">
        <v>1161702</v>
      </c>
      <c r="C21" s="124" t="s">
        <v>205</v>
      </c>
      <c r="D21" s="125" t="s">
        <v>23</v>
      </c>
      <c r="E21" s="126" t="s">
        <v>197</v>
      </c>
      <c r="F21" s="128" t="s">
        <v>69</v>
      </c>
      <c r="G21" s="111">
        <v>1617</v>
      </c>
      <c r="H21" s="127">
        <v>879</v>
      </c>
      <c r="I21" s="128">
        <v>15</v>
      </c>
      <c r="J21" s="127">
        <v>738</v>
      </c>
      <c r="K21" s="128">
        <v>19</v>
      </c>
      <c r="L21" s="125">
        <v>86</v>
      </c>
      <c r="M21" s="126" t="s">
        <v>555</v>
      </c>
      <c r="N21" s="126" t="s">
        <v>555</v>
      </c>
      <c r="O21" s="128">
        <v>19</v>
      </c>
    </row>
    <row r="22" spans="1:15" ht="16.5" customHeight="1">
      <c r="A22" s="109" t="s">
        <v>1017</v>
      </c>
      <c r="B22" s="109">
        <v>1006180</v>
      </c>
      <c r="C22" s="124" t="s">
        <v>954</v>
      </c>
      <c r="D22" s="125" t="s">
        <v>22</v>
      </c>
      <c r="E22" s="126" t="s">
        <v>24</v>
      </c>
      <c r="F22" s="128" t="s">
        <v>69</v>
      </c>
      <c r="G22" s="111">
        <v>1617</v>
      </c>
      <c r="H22" s="127">
        <v>876</v>
      </c>
      <c r="I22" s="128">
        <v>17</v>
      </c>
      <c r="J22" s="127">
        <v>741</v>
      </c>
      <c r="K22" s="128">
        <v>18</v>
      </c>
      <c r="L22" s="125">
        <v>86</v>
      </c>
      <c r="M22" s="126" t="s">
        <v>555</v>
      </c>
      <c r="N22" s="126" t="s">
        <v>555</v>
      </c>
      <c r="O22" s="128">
        <v>19</v>
      </c>
    </row>
    <row r="23" spans="1:15" ht="16.5" customHeight="1">
      <c r="A23" s="109" t="s">
        <v>1019</v>
      </c>
      <c r="B23" s="109">
        <v>1001087</v>
      </c>
      <c r="C23" s="124" t="s">
        <v>82</v>
      </c>
      <c r="D23" s="125" t="s">
        <v>22</v>
      </c>
      <c r="E23" s="126" t="s">
        <v>197</v>
      </c>
      <c r="F23" s="128" t="s">
        <v>26</v>
      </c>
      <c r="G23" s="111">
        <v>1611</v>
      </c>
      <c r="H23" s="127">
        <v>867</v>
      </c>
      <c r="I23" s="128">
        <v>18</v>
      </c>
      <c r="J23" s="127">
        <v>744</v>
      </c>
      <c r="K23" s="128">
        <v>16</v>
      </c>
      <c r="L23" s="125">
        <v>82</v>
      </c>
      <c r="M23" s="126" t="s">
        <v>555</v>
      </c>
      <c r="N23" s="126" t="s">
        <v>555</v>
      </c>
      <c r="O23" s="128">
        <v>17</v>
      </c>
    </row>
    <row r="24" spans="1:15" ht="16.5" customHeight="1">
      <c r="A24" s="109" t="s">
        <v>1019</v>
      </c>
      <c r="B24" s="109">
        <v>1016247</v>
      </c>
      <c r="C24" s="124" t="s">
        <v>833</v>
      </c>
      <c r="D24" s="125" t="s">
        <v>22</v>
      </c>
      <c r="E24" s="126" t="s">
        <v>25</v>
      </c>
      <c r="F24" s="128" t="s">
        <v>77</v>
      </c>
      <c r="G24" s="111">
        <v>1611</v>
      </c>
      <c r="H24" s="127">
        <v>840</v>
      </c>
      <c r="I24" s="128">
        <v>26</v>
      </c>
      <c r="J24" s="127">
        <v>771</v>
      </c>
      <c r="K24" s="128">
        <v>9</v>
      </c>
      <c r="L24" s="125">
        <v>82</v>
      </c>
      <c r="M24" s="126" t="s">
        <v>555</v>
      </c>
      <c r="N24" s="126" t="s">
        <v>555</v>
      </c>
      <c r="O24" s="128">
        <v>17</v>
      </c>
    </row>
    <row r="25" spans="1:15" ht="16.5" customHeight="1">
      <c r="A25" s="109" t="s">
        <v>1059</v>
      </c>
      <c r="B25" s="109">
        <v>2611399</v>
      </c>
      <c r="C25" s="124" t="s">
        <v>384</v>
      </c>
      <c r="D25" s="125" t="s">
        <v>23</v>
      </c>
      <c r="E25" s="126" t="s">
        <v>197</v>
      </c>
      <c r="F25" s="128" t="s">
        <v>42</v>
      </c>
      <c r="G25" s="111">
        <v>1608</v>
      </c>
      <c r="H25" s="127">
        <v>859</v>
      </c>
      <c r="I25" s="128">
        <v>20</v>
      </c>
      <c r="J25" s="127">
        <v>749</v>
      </c>
      <c r="K25" s="128">
        <v>13</v>
      </c>
      <c r="L25" s="125">
        <v>78</v>
      </c>
      <c r="M25" s="126" t="s">
        <v>555</v>
      </c>
      <c r="N25" s="126" t="s">
        <v>555</v>
      </c>
      <c r="O25" s="128">
        <v>15</v>
      </c>
    </row>
    <row r="26" spans="1:15" ht="16.5" customHeight="1">
      <c r="A26" s="109" t="s">
        <v>1062</v>
      </c>
      <c r="B26" s="109">
        <v>2330114</v>
      </c>
      <c r="C26" s="124" t="s">
        <v>61</v>
      </c>
      <c r="D26" s="125" t="s">
        <v>6</v>
      </c>
      <c r="E26" s="126" t="s">
        <v>197</v>
      </c>
      <c r="F26" s="128" t="s">
        <v>26</v>
      </c>
      <c r="G26" s="111">
        <v>1605</v>
      </c>
      <c r="H26" s="127">
        <v>898</v>
      </c>
      <c r="I26" s="128">
        <v>10</v>
      </c>
      <c r="J26" s="127">
        <v>707</v>
      </c>
      <c r="K26" s="128">
        <v>25</v>
      </c>
      <c r="L26" s="125">
        <v>76</v>
      </c>
      <c r="M26" s="126" t="s">
        <v>555</v>
      </c>
      <c r="N26" s="126" t="s">
        <v>555</v>
      </c>
      <c r="O26" s="128">
        <v>14</v>
      </c>
    </row>
    <row r="27" spans="1:15" ht="16.5" customHeight="1">
      <c r="A27" s="109" t="s">
        <v>1065</v>
      </c>
      <c r="B27" s="109">
        <v>1099071</v>
      </c>
      <c r="C27" s="124" t="s">
        <v>83</v>
      </c>
      <c r="D27" s="125" t="s">
        <v>22</v>
      </c>
      <c r="E27" s="126" t="s">
        <v>188</v>
      </c>
      <c r="F27" s="128" t="s">
        <v>26</v>
      </c>
      <c r="G27" s="111">
        <v>1598</v>
      </c>
      <c r="H27" s="127">
        <v>853</v>
      </c>
      <c r="I27" s="128">
        <v>23</v>
      </c>
      <c r="J27" s="127">
        <v>745</v>
      </c>
      <c r="K27" s="128">
        <v>15</v>
      </c>
      <c r="L27" s="125">
        <v>74</v>
      </c>
      <c r="M27" s="126" t="s">
        <v>555</v>
      </c>
      <c r="N27" s="126" t="s">
        <v>555</v>
      </c>
      <c r="O27" s="128">
        <v>13</v>
      </c>
    </row>
    <row r="28" spans="1:15" ht="16.5" customHeight="1">
      <c r="A28" s="109" t="s">
        <v>1065</v>
      </c>
      <c r="B28" s="109">
        <v>1006960</v>
      </c>
      <c r="C28" s="124" t="s">
        <v>534</v>
      </c>
      <c r="D28" s="125" t="s">
        <v>22</v>
      </c>
      <c r="E28" s="126" t="s">
        <v>30</v>
      </c>
      <c r="F28" s="128" t="s">
        <v>69</v>
      </c>
      <c r="G28" s="111">
        <v>1598</v>
      </c>
      <c r="H28" s="127">
        <v>856</v>
      </c>
      <c r="I28" s="128">
        <v>22</v>
      </c>
      <c r="J28" s="127">
        <v>742</v>
      </c>
      <c r="K28" s="128">
        <v>17</v>
      </c>
      <c r="L28" s="125">
        <v>74</v>
      </c>
      <c r="M28" s="126" t="s">
        <v>555</v>
      </c>
      <c r="N28" s="126" t="s">
        <v>555</v>
      </c>
      <c r="O28" s="128">
        <v>13</v>
      </c>
    </row>
    <row r="29" spans="1:15" ht="16.5" customHeight="1">
      <c r="A29" s="109" t="s">
        <v>1070</v>
      </c>
      <c r="B29" s="109">
        <v>1450252</v>
      </c>
      <c r="C29" s="124" t="s">
        <v>183</v>
      </c>
      <c r="D29" s="125" t="s">
        <v>23</v>
      </c>
      <c r="E29" s="126" t="s">
        <v>171</v>
      </c>
      <c r="F29" s="128" t="s">
        <v>69</v>
      </c>
      <c r="G29" s="111">
        <v>1589</v>
      </c>
      <c r="H29" s="127">
        <v>903</v>
      </c>
      <c r="I29" s="128">
        <v>6</v>
      </c>
      <c r="J29" s="127">
        <v>686</v>
      </c>
      <c r="K29" s="128">
        <v>31</v>
      </c>
      <c r="L29" s="125">
        <v>70</v>
      </c>
      <c r="M29" s="126" t="s">
        <v>555</v>
      </c>
      <c r="N29" s="126" t="s">
        <v>555</v>
      </c>
      <c r="O29" s="128" t="s">
        <v>555</v>
      </c>
    </row>
    <row r="30" spans="1:15" ht="16.5" customHeight="1">
      <c r="A30" s="109" t="s">
        <v>1071</v>
      </c>
      <c r="B30" s="109">
        <v>1421439</v>
      </c>
      <c r="C30" s="124" t="s">
        <v>79</v>
      </c>
      <c r="D30" s="125" t="s">
        <v>22</v>
      </c>
      <c r="E30" s="126" t="s">
        <v>197</v>
      </c>
      <c r="F30" s="128" t="s">
        <v>77</v>
      </c>
      <c r="G30" s="111">
        <v>1576</v>
      </c>
      <c r="H30" s="127">
        <v>891</v>
      </c>
      <c r="I30" s="128">
        <v>12</v>
      </c>
      <c r="J30" s="127">
        <v>685</v>
      </c>
      <c r="K30" s="128">
        <v>32</v>
      </c>
      <c r="L30" s="125">
        <v>68</v>
      </c>
      <c r="M30" s="126" t="s">
        <v>555</v>
      </c>
      <c r="N30" s="126" t="s">
        <v>555</v>
      </c>
      <c r="O30" s="128" t="s">
        <v>555</v>
      </c>
    </row>
    <row r="31" spans="1:15" ht="16.5" customHeight="1">
      <c r="A31" s="109" t="s">
        <v>1074</v>
      </c>
      <c r="B31" s="109">
        <v>1450562</v>
      </c>
      <c r="C31" s="124" t="s">
        <v>176</v>
      </c>
      <c r="D31" s="125" t="s">
        <v>23</v>
      </c>
      <c r="E31" s="126" t="s">
        <v>171</v>
      </c>
      <c r="F31" s="128" t="s">
        <v>69</v>
      </c>
      <c r="G31" s="111">
        <v>1568</v>
      </c>
      <c r="H31" s="127">
        <v>822</v>
      </c>
      <c r="I31" s="128">
        <v>32</v>
      </c>
      <c r="J31" s="127">
        <v>746</v>
      </c>
      <c r="K31" s="128">
        <v>14</v>
      </c>
      <c r="L31" s="125">
        <v>66</v>
      </c>
      <c r="M31" s="126" t="s">
        <v>555</v>
      </c>
      <c r="N31" s="126" t="s">
        <v>555</v>
      </c>
      <c r="O31" s="128" t="s">
        <v>555</v>
      </c>
    </row>
    <row r="32" spans="1:15" ht="16.5" customHeight="1">
      <c r="A32" s="109" t="s">
        <v>1075</v>
      </c>
      <c r="B32" s="109">
        <v>2257991</v>
      </c>
      <c r="C32" s="124" t="s">
        <v>317</v>
      </c>
      <c r="D32" s="125" t="s">
        <v>594</v>
      </c>
      <c r="E32" s="126" t="s">
        <v>197</v>
      </c>
      <c r="F32" s="128" t="s">
        <v>69</v>
      </c>
      <c r="G32" s="111">
        <v>1555</v>
      </c>
      <c r="H32" s="127">
        <v>858</v>
      </c>
      <c r="I32" s="128">
        <v>21</v>
      </c>
      <c r="J32" s="127">
        <v>697</v>
      </c>
      <c r="K32" s="128">
        <v>28</v>
      </c>
      <c r="L32" s="125">
        <v>64</v>
      </c>
      <c r="M32" s="126" t="s">
        <v>555</v>
      </c>
      <c r="N32" s="126" t="s">
        <v>555</v>
      </c>
      <c r="O32" s="128" t="s">
        <v>555</v>
      </c>
    </row>
    <row r="33" spans="1:15" ht="16.5" customHeight="1">
      <c r="A33" s="109" t="s">
        <v>1077</v>
      </c>
      <c r="B33" s="109">
        <v>1006549</v>
      </c>
      <c r="C33" s="124" t="s">
        <v>119</v>
      </c>
      <c r="D33" s="125" t="s">
        <v>22</v>
      </c>
      <c r="E33" s="126" t="s">
        <v>171</v>
      </c>
      <c r="F33" s="128" t="s">
        <v>69</v>
      </c>
      <c r="G33" s="111">
        <v>1543</v>
      </c>
      <c r="H33" s="127">
        <v>834</v>
      </c>
      <c r="I33" s="128">
        <v>27</v>
      </c>
      <c r="J33" s="127">
        <v>709</v>
      </c>
      <c r="K33" s="128">
        <v>24</v>
      </c>
      <c r="L33" s="125">
        <v>62</v>
      </c>
      <c r="M33" s="126" t="s">
        <v>555</v>
      </c>
      <c r="N33" s="126" t="s">
        <v>555</v>
      </c>
      <c r="O33" s="128" t="s">
        <v>555</v>
      </c>
    </row>
    <row r="34" spans="1:15" ht="16.5" customHeight="1">
      <c r="A34" s="109" t="s">
        <v>1080</v>
      </c>
      <c r="B34" s="109">
        <v>2571406</v>
      </c>
      <c r="C34" s="124" t="s">
        <v>316</v>
      </c>
      <c r="D34" s="125" t="s">
        <v>23</v>
      </c>
      <c r="E34" s="126" t="s">
        <v>188</v>
      </c>
      <c r="F34" s="128" t="s">
        <v>69</v>
      </c>
      <c r="G34" s="111">
        <v>1540</v>
      </c>
      <c r="H34" s="127">
        <v>810</v>
      </c>
      <c r="I34" s="128">
        <v>34</v>
      </c>
      <c r="J34" s="127">
        <v>730</v>
      </c>
      <c r="K34" s="128">
        <v>21</v>
      </c>
      <c r="L34" s="125">
        <v>60</v>
      </c>
      <c r="M34" s="126" t="s">
        <v>555</v>
      </c>
      <c r="N34" s="126" t="s">
        <v>555</v>
      </c>
      <c r="O34" s="128" t="s">
        <v>555</v>
      </c>
    </row>
    <row r="35" spans="1:15" ht="16.5" customHeight="1">
      <c r="A35" s="109" t="s">
        <v>1082</v>
      </c>
      <c r="B35" s="109">
        <v>1016067</v>
      </c>
      <c r="C35" s="124" t="s">
        <v>831</v>
      </c>
      <c r="D35" s="125" t="s">
        <v>22</v>
      </c>
      <c r="E35" s="126" t="s">
        <v>25</v>
      </c>
      <c r="F35" s="128" t="s">
        <v>77</v>
      </c>
      <c r="G35" s="111">
        <v>1522</v>
      </c>
      <c r="H35" s="127">
        <v>823</v>
      </c>
      <c r="I35" s="128">
        <v>31</v>
      </c>
      <c r="J35" s="127">
        <v>699</v>
      </c>
      <c r="K35" s="128">
        <v>27</v>
      </c>
      <c r="L35" s="125">
        <v>58</v>
      </c>
      <c r="M35" s="126" t="s">
        <v>555</v>
      </c>
      <c r="N35" s="126" t="s">
        <v>555</v>
      </c>
      <c r="O35" s="128" t="s">
        <v>555</v>
      </c>
    </row>
    <row r="36" spans="1:15" ht="16.5" customHeight="1">
      <c r="A36" s="109" t="s">
        <v>1085</v>
      </c>
      <c r="B36" s="109">
        <v>2570279</v>
      </c>
      <c r="C36" s="124" t="s">
        <v>85</v>
      </c>
      <c r="D36" s="125" t="s">
        <v>22</v>
      </c>
      <c r="E36" s="126" t="s">
        <v>27</v>
      </c>
      <c r="F36" s="128" t="s">
        <v>69</v>
      </c>
      <c r="G36" s="111">
        <v>1521</v>
      </c>
      <c r="H36" s="127">
        <v>820</v>
      </c>
      <c r="I36" s="128">
        <v>33</v>
      </c>
      <c r="J36" s="127">
        <v>701</v>
      </c>
      <c r="K36" s="128">
        <v>26</v>
      </c>
      <c r="L36" s="125">
        <v>56</v>
      </c>
      <c r="M36" s="126" t="s">
        <v>555</v>
      </c>
      <c r="N36" s="126" t="s">
        <v>555</v>
      </c>
      <c r="O36" s="128" t="s">
        <v>555</v>
      </c>
    </row>
    <row r="37" spans="1:15" ht="16.5" customHeight="1">
      <c r="A37" s="109" t="s">
        <v>1088</v>
      </c>
      <c r="B37" s="109">
        <v>2330043</v>
      </c>
      <c r="C37" s="124" t="s">
        <v>196</v>
      </c>
      <c r="D37" s="125" t="s">
        <v>6</v>
      </c>
      <c r="E37" s="126" t="s">
        <v>197</v>
      </c>
      <c r="F37" s="128" t="s">
        <v>42</v>
      </c>
      <c r="G37" s="111">
        <v>1487</v>
      </c>
      <c r="H37" s="127">
        <v>750</v>
      </c>
      <c r="I37" s="128">
        <v>42</v>
      </c>
      <c r="J37" s="127">
        <v>737</v>
      </c>
      <c r="K37" s="128">
        <v>20</v>
      </c>
      <c r="L37" s="125">
        <v>54</v>
      </c>
      <c r="M37" s="126" t="s">
        <v>555</v>
      </c>
      <c r="N37" s="126" t="s">
        <v>555</v>
      </c>
      <c r="O37" s="128" t="s">
        <v>555</v>
      </c>
    </row>
    <row r="38" spans="1:15" ht="16.5" customHeight="1">
      <c r="A38" s="109" t="s">
        <v>1091</v>
      </c>
      <c r="B38" s="109">
        <v>2570652</v>
      </c>
      <c r="C38" s="124" t="s">
        <v>41</v>
      </c>
      <c r="D38" s="125" t="s">
        <v>594</v>
      </c>
      <c r="E38" s="126" t="s">
        <v>24</v>
      </c>
      <c r="F38" s="128" t="s">
        <v>26</v>
      </c>
      <c r="G38" s="111">
        <v>1481</v>
      </c>
      <c r="H38" s="127">
        <v>845</v>
      </c>
      <c r="I38" s="128">
        <v>24</v>
      </c>
      <c r="J38" s="127">
        <v>636</v>
      </c>
      <c r="K38" s="128">
        <v>36</v>
      </c>
      <c r="L38" s="125">
        <v>52</v>
      </c>
      <c r="M38" s="126" t="s">
        <v>555</v>
      </c>
      <c r="N38" s="126" t="s">
        <v>555</v>
      </c>
      <c r="O38" s="128" t="s">
        <v>555</v>
      </c>
    </row>
    <row r="39" spans="1:15" ht="16.5" customHeight="1">
      <c r="A39" s="109" t="s">
        <v>1094</v>
      </c>
      <c r="B39" s="109">
        <v>1012438</v>
      </c>
      <c r="C39" s="124" t="s">
        <v>518</v>
      </c>
      <c r="D39" s="125" t="s">
        <v>22</v>
      </c>
      <c r="E39" s="126" t="s">
        <v>30</v>
      </c>
      <c r="F39" s="128" t="s">
        <v>26</v>
      </c>
      <c r="G39" s="111">
        <v>1476</v>
      </c>
      <c r="H39" s="127">
        <v>830</v>
      </c>
      <c r="I39" s="128">
        <v>29</v>
      </c>
      <c r="J39" s="127">
        <v>646</v>
      </c>
      <c r="K39" s="128">
        <v>33</v>
      </c>
      <c r="L39" s="125">
        <v>50</v>
      </c>
      <c r="M39" s="126" t="s">
        <v>555</v>
      </c>
      <c r="N39" s="126" t="s">
        <v>555</v>
      </c>
      <c r="O39" s="128" t="s">
        <v>555</v>
      </c>
    </row>
    <row r="40" spans="1:15" ht="16.5" customHeight="1">
      <c r="A40" s="109" t="s">
        <v>1097</v>
      </c>
      <c r="B40" s="109">
        <v>2570297</v>
      </c>
      <c r="C40" s="124" t="s">
        <v>564</v>
      </c>
      <c r="D40" s="125" t="s">
        <v>22</v>
      </c>
      <c r="E40" s="126" t="s">
        <v>29</v>
      </c>
      <c r="F40" s="128" t="s">
        <v>69</v>
      </c>
      <c r="G40" s="111">
        <v>1474</v>
      </c>
      <c r="H40" s="127">
        <v>785</v>
      </c>
      <c r="I40" s="128">
        <v>38</v>
      </c>
      <c r="J40" s="127">
        <v>689</v>
      </c>
      <c r="K40" s="128">
        <v>30</v>
      </c>
      <c r="L40" s="125">
        <v>48</v>
      </c>
      <c r="M40" s="126" t="s">
        <v>555</v>
      </c>
      <c r="N40" s="126" t="s">
        <v>555</v>
      </c>
      <c r="O40" s="128" t="s">
        <v>555</v>
      </c>
    </row>
    <row r="41" spans="1:15" ht="16.5" customHeight="1">
      <c r="A41" s="109" t="s">
        <v>1099</v>
      </c>
      <c r="B41" s="109">
        <v>1001227</v>
      </c>
      <c r="C41" s="124" t="s">
        <v>80</v>
      </c>
      <c r="D41" s="125" t="s">
        <v>23</v>
      </c>
      <c r="E41" s="126" t="s">
        <v>24</v>
      </c>
      <c r="F41" s="128" t="s">
        <v>69</v>
      </c>
      <c r="G41" s="111">
        <v>1473</v>
      </c>
      <c r="H41" s="127">
        <v>829</v>
      </c>
      <c r="I41" s="128">
        <v>30</v>
      </c>
      <c r="J41" s="127">
        <v>644</v>
      </c>
      <c r="K41" s="128">
        <v>34</v>
      </c>
      <c r="L41" s="125">
        <v>46</v>
      </c>
      <c r="M41" s="126" t="s">
        <v>555</v>
      </c>
      <c r="N41" s="126" t="s">
        <v>555</v>
      </c>
      <c r="O41" s="128" t="s">
        <v>555</v>
      </c>
    </row>
    <row r="42" spans="1:15" ht="16.5" customHeight="1">
      <c r="A42" s="109" t="s">
        <v>1102</v>
      </c>
      <c r="B42" s="109">
        <v>1370669</v>
      </c>
      <c r="C42" s="124" t="s">
        <v>93</v>
      </c>
      <c r="D42" s="125" t="s">
        <v>6</v>
      </c>
      <c r="E42" s="126" t="s">
        <v>30</v>
      </c>
      <c r="F42" s="128" t="s">
        <v>69</v>
      </c>
      <c r="G42" s="111">
        <v>1468</v>
      </c>
      <c r="H42" s="127">
        <v>867</v>
      </c>
      <c r="I42" s="128">
        <v>18</v>
      </c>
      <c r="J42" s="127">
        <v>601</v>
      </c>
      <c r="K42" s="128">
        <v>42</v>
      </c>
      <c r="L42" s="125">
        <v>44</v>
      </c>
      <c r="M42" s="126" t="s">
        <v>555</v>
      </c>
      <c r="N42" s="126" t="s">
        <v>555</v>
      </c>
      <c r="O42" s="128" t="s">
        <v>555</v>
      </c>
    </row>
    <row r="43" spans="1:15" ht="16.5" customHeight="1">
      <c r="A43" s="109" t="s">
        <v>1105</v>
      </c>
      <c r="B43" s="109">
        <v>1007908</v>
      </c>
      <c r="C43" s="124" t="s">
        <v>470</v>
      </c>
      <c r="D43" s="125" t="s">
        <v>23</v>
      </c>
      <c r="E43" s="126" t="s">
        <v>29</v>
      </c>
      <c r="F43" s="128" t="s">
        <v>77</v>
      </c>
      <c r="G43" s="111">
        <v>1446</v>
      </c>
      <c r="H43" s="127">
        <v>753</v>
      </c>
      <c r="I43" s="128">
        <v>41</v>
      </c>
      <c r="J43" s="127">
        <v>693</v>
      </c>
      <c r="K43" s="128">
        <v>29</v>
      </c>
      <c r="L43" s="125">
        <v>42</v>
      </c>
      <c r="M43" s="126" t="s">
        <v>555</v>
      </c>
      <c r="N43" s="126" t="s">
        <v>555</v>
      </c>
      <c r="O43" s="128" t="s">
        <v>555</v>
      </c>
    </row>
    <row r="44" spans="1:15" ht="16.5" customHeight="1">
      <c r="A44" s="109" t="s">
        <v>1108</v>
      </c>
      <c r="B44" s="109">
        <v>3203081</v>
      </c>
      <c r="C44" s="124" t="s">
        <v>147</v>
      </c>
      <c r="D44" s="130" t="s">
        <v>23</v>
      </c>
      <c r="E44" s="126" t="s">
        <v>30</v>
      </c>
      <c r="F44" s="131" t="s">
        <v>60</v>
      </c>
      <c r="G44" s="111">
        <v>1408</v>
      </c>
      <c r="H44" s="130">
        <v>808</v>
      </c>
      <c r="I44" s="128">
        <v>35</v>
      </c>
      <c r="J44" s="130">
        <v>600</v>
      </c>
      <c r="K44" s="128">
        <v>44</v>
      </c>
      <c r="L44" s="127">
        <v>40</v>
      </c>
      <c r="M44" s="126" t="s">
        <v>555</v>
      </c>
      <c r="N44" s="126" t="s">
        <v>555</v>
      </c>
      <c r="O44" s="128" t="s">
        <v>555</v>
      </c>
    </row>
    <row r="45" spans="1:15" ht="16.5" customHeight="1">
      <c r="A45" s="46" t="s">
        <v>1110</v>
      </c>
      <c r="B45" s="46">
        <v>1222471</v>
      </c>
      <c r="C45" s="132" t="s">
        <v>137</v>
      </c>
      <c r="D45" s="63" t="s">
        <v>23</v>
      </c>
      <c r="E45" s="64" t="s">
        <v>27</v>
      </c>
      <c r="F45" s="65" t="s">
        <v>77</v>
      </c>
      <c r="G45" s="48">
        <v>1405</v>
      </c>
      <c r="H45" s="63">
        <v>832</v>
      </c>
      <c r="I45" s="66">
        <v>28</v>
      </c>
      <c r="J45" s="63">
        <v>573</v>
      </c>
      <c r="K45" s="66">
        <v>47</v>
      </c>
      <c r="L45" s="133">
        <v>38</v>
      </c>
      <c r="M45" s="64" t="s">
        <v>555</v>
      </c>
      <c r="N45" s="64" t="s">
        <v>555</v>
      </c>
      <c r="O45" s="66" t="s">
        <v>555</v>
      </c>
    </row>
    <row r="46" spans="1:15" ht="16.5" customHeight="1">
      <c r="A46" s="46" t="s">
        <v>1113</v>
      </c>
      <c r="B46" s="46">
        <v>1382824</v>
      </c>
      <c r="C46" s="132" t="s">
        <v>324</v>
      </c>
      <c r="D46" s="63" t="s">
        <v>6</v>
      </c>
      <c r="E46" s="64" t="s">
        <v>24</v>
      </c>
      <c r="F46" s="65" t="s">
        <v>77</v>
      </c>
      <c r="G46" s="48">
        <v>1377</v>
      </c>
      <c r="H46" s="63">
        <v>788</v>
      </c>
      <c r="I46" s="66">
        <v>36</v>
      </c>
      <c r="J46" s="63">
        <v>589</v>
      </c>
      <c r="K46" s="66">
        <v>45</v>
      </c>
      <c r="L46" s="133">
        <v>36</v>
      </c>
      <c r="M46" s="64" t="s">
        <v>555</v>
      </c>
      <c r="N46" s="64" t="s">
        <v>555</v>
      </c>
      <c r="O46" s="66" t="s">
        <v>555</v>
      </c>
    </row>
    <row r="47" spans="1:15" ht="16.5" customHeight="1">
      <c r="A47" s="46" t="s">
        <v>1115</v>
      </c>
      <c r="B47" s="46">
        <v>1035439</v>
      </c>
      <c r="C47" s="132" t="s">
        <v>59</v>
      </c>
      <c r="D47" s="63" t="s">
        <v>23</v>
      </c>
      <c r="E47" s="64" t="s">
        <v>27</v>
      </c>
      <c r="F47" s="65" t="s">
        <v>60</v>
      </c>
      <c r="G47" s="48">
        <v>1366</v>
      </c>
      <c r="H47" s="63">
        <v>732</v>
      </c>
      <c r="I47" s="66">
        <v>43</v>
      </c>
      <c r="J47" s="63">
        <v>634</v>
      </c>
      <c r="K47" s="66">
        <v>37</v>
      </c>
      <c r="L47" s="133">
        <v>34</v>
      </c>
      <c r="M47" s="64" t="s">
        <v>555</v>
      </c>
      <c r="N47" s="64" t="s">
        <v>555</v>
      </c>
      <c r="O47" s="66" t="s">
        <v>555</v>
      </c>
    </row>
    <row r="48" spans="1:20" ht="16.5" customHeight="1">
      <c r="A48" s="46" t="s">
        <v>1118</v>
      </c>
      <c r="B48" s="46">
        <v>1009053</v>
      </c>
      <c r="C48" s="132" t="s">
        <v>516</v>
      </c>
      <c r="D48" s="63" t="s">
        <v>22</v>
      </c>
      <c r="E48" s="64" t="s">
        <v>28</v>
      </c>
      <c r="F48" s="65" t="s">
        <v>77</v>
      </c>
      <c r="G48" s="48">
        <v>1341</v>
      </c>
      <c r="H48" s="63">
        <v>718</v>
      </c>
      <c r="I48" s="66">
        <v>45</v>
      </c>
      <c r="J48" s="63">
        <v>623</v>
      </c>
      <c r="K48" s="66">
        <v>39</v>
      </c>
      <c r="L48" s="133">
        <v>32</v>
      </c>
      <c r="M48" s="64" t="s">
        <v>555</v>
      </c>
      <c r="N48" s="64" t="s">
        <v>555</v>
      </c>
      <c r="O48" s="66" t="s">
        <v>555</v>
      </c>
      <c r="T48" t="s">
        <v>842</v>
      </c>
    </row>
    <row r="49" spans="1:15" ht="16.5" customHeight="1">
      <c r="A49" s="46" t="s">
        <v>1120</v>
      </c>
      <c r="B49" s="46">
        <v>1370399</v>
      </c>
      <c r="C49" s="132" t="s">
        <v>354</v>
      </c>
      <c r="D49" s="63" t="s">
        <v>23</v>
      </c>
      <c r="E49" s="64" t="s">
        <v>28</v>
      </c>
      <c r="F49" s="65" t="s">
        <v>42</v>
      </c>
      <c r="G49" s="48">
        <v>1338</v>
      </c>
      <c r="H49" s="63">
        <v>774</v>
      </c>
      <c r="I49" s="66">
        <v>39</v>
      </c>
      <c r="J49" s="63">
        <v>564</v>
      </c>
      <c r="K49" s="66">
        <v>50</v>
      </c>
      <c r="L49" s="133">
        <v>30</v>
      </c>
      <c r="M49" s="64" t="s">
        <v>555</v>
      </c>
      <c r="N49" s="64" t="s">
        <v>555</v>
      </c>
      <c r="O49" s="66" t="s">
        <v>555</v>
      </c>
    </row>
    <row r="50" spans="1:15" ht="16.5" customHeight="1">
      <c r="A50" s="46" t="s">
        <v>1123</v>
      </c>
      <c r="B50" s="46">
        <v>2611322</v>
      </c>
      <c r="C50" s="132" t="s">
        <v>212</v>
      </c>
      <c r="D50" s="63" t="s">
        <v>22</v>
      </c>
      <c r="E50" s="64" t="s">
        <v>27</v>
      </c>
      <c r="F50" s="65" t="s">
        <v>42</v>
      </c>
      <c r="G50" s="48">
        <v>1331</v>
      </c>
      <c r="H50" s="63">
        <v>689</v>
      </c>
      <c r="I50" s="66">
        <v>47</v>
      </c>
      <c r="J50" s="63">
        <v>642</v>
      </c>
      <c r="K50" s="66">
        <v>35</v>
      </c>
      <c r="L50" s="133">
        <v>28</v>
      </c>
      <c r="M50" s="64" t="s">
        <v>555</v>
      </c>
      <c r="N50" s="64" t="s">
        <v>555</v>
      </c>
      <c r="O50" s="66" t="s">
        <v>555</v>
      </c>
    </row>
    <row r="51" spans="1:15" ht="16.5" customHeight="1">
      <c r="A51" s="46" t="s">
        <v>1125</v>
      </c>
      <c r="B51" s="46">
        <v>1350943</v>
      </c>
      <c r="C51" s="132" t="s">
        <v>392</v>
      </c>
      <c r="D51" s="63" t="s">
        <v>23</v>
      </c>
      <c r="E51" s="64" t="s">
        <v>56</v>
      </c>
      <c r="F51" s="65" t="s">
        <v>77</v>
      </c>
      <c r="G51" s="48">
        <v>1326</v>
      </c>
      <c r="H51" s="63">
        <v>786</v>
      </c>
      <c r="I51" s="66">
        <v>37</v>
      </c>
      <c r="J51" s="63">
        <v>540</v>
      </c>
      <c r="K51" s="66">
        <v>52</v>
      </c>
      <c r="L51" s="133">
        <v>26</v>
      </c>
      <c r="M51" s="64" t="s">
        <v>555</v>
      </c>
      <c r="N51" s="64" t="s">
        <v>555</v>
      </c>
      <c r="O51" s="66" t="s">
        <v>555</v>
      </c>
    </row>
    <row r="52" spans="1:15" ht="16.5" customHeight="1">
      <c r="A52" s="46" t="s">
        <v>1128</v>
      </c>
      <c r="B52" s="46">
        <v>2571127</v>
      </c>
      <c r="C52" s="132" t="s">
        <v>98</v>
      </c>
      <c r="D52" s="63" t="s">
        <v>594</v>
      </c>
      <c r="E52" s="64" t="s">
        <v>27</v>
      </c>
      <c r="F52" s="65" t="s">
        <v>69</v>
      </c>
      <c r="G52" s="48">
        <v>1325</v>
      </c>
      <c r="H52" s="63">
        <v>695</v>
      </c>
      <c r="I52" s="66">
        <v>46</v>
      </c>
      <c r="J52" s="63">
        <v>630</v>
      </c>
      <c r="K52" s="66">
        <v>38</v>
      </c>
      <c r="L52" s="133">
        <v>24</v>
      </c>
      <c r="M52" s="64" t="s">
        <v>555</v>
      </c>
      <c r="N52" s="64" t="s">
        <v>555</v>
      </c>
      <c r="O52" s="66" t="s">
        <v>555</v>
      </c>
    </row>
    <row r="53" spans="1:15" ht="16.5" customHeight="1">
      <c r="A53" s="46" t="s">
        <v>1131</v>
      </c>
      <c r="B53" s="46">
        <v>1351299</v>
      </c>
      <c r="C53" s="132" t="s">
        <v>274</v>
      </c>
      <c r="D53" s="63" t="s">
        <v>23</v>
      </c>
      <c r="E53" s="64" t="s">
        <v>28</v>
      </c>
      <c r="F53" s="65" t="s">
        <v>77</v>
      </c>
      <c r="G53" s="48">
        <v>1292</v>
      </c>
      <c r="H53" s="63">
        <v>688</v>
      </c>
      <c r="I53" s="66">
        <v>48</v>
      </c>
      <c r="J53" s="63">
        <v>604</v>
      </c>
      <c r="K53" s="66">
        <v>41</v>
      </c>
      <c r="L53" s="133">
        <v>22</v>
      </c>
      <c r="M53" s="64" t="s">
        <v>555</v>
      </c>
      <c r="N53" s="64" t="s">
        <v>555</v>
      </c>
      <c r="O53" s="66" t="s">
        <v>555</v>
      </c>
    </row>
    <row r="54" spans="1:15" ht="16.5" customHeight="1">
      <c r="A54" s="46" t="s">
        <v>1134</v>
      </c>
      <c r="B54" s="46">
        <v>1004304</v>
      </c>
      <c r="C54" s="132" t="s">
        <v>399</v>
      </c>
      <c r="D54" s="63" t="s">
        <v>22</v>
      </c>
      <c r="E54" s="64" t="s">
        <v>52</v>
      </c>
      <c r="F54" s="65" t="s">
        <v>77</v>
      </c>
      <c r="G54" s="48">
        <v>1285</v>
      </c>
      <c r="H54" s="63">
        <v>768</v>
      </c>
      <c r="I54" s="66">
        <v>40</v>
      </c>
      <c r="J54" s="63">
        <v>517</v>
      </c>
      <c r="K54" s="66">
        <v>54</v>
      </c>
      <c r="L54" s="133">
        <v>20</v>
      </c>
      <c r="M54" s="64" t="s">
        <v>555</v>
      </c>
      <c r="N54" s="64" t="s">
        <v>555</v>
      </c>
      <c r="O54" s="66" t="s">
        <v>555</v>
      </c>
    </row>
    <row r="55" spans="1:15" ht="16.5" customHeight="1">
      <c r="A55" s="46" t="s">
        <v>1136</v>
      </c>
      <c r="B55" s="46">
        <v>1320643</v>
      </c>
      <c r="C55" s="132" t="s">
        <v>304</v>
      </c>
      <c r="D55" s="63" t="s">
        <v>23</v>
      </c>
      <c r="E55" s="64" t="s">
        <v>29</v>
      </c>
      <c r="F55" s="65" t="s">
        <v>42</v>
      </c>
      <c r="G55" s="48">
        <v>1266</v>
      </c>
      <c r="H55" s="63">
        <v>654</v>
      </c>
      <c r="I55" s="66">
        <v>50</v>
      </c>
      <c r="J55" s="63">
        <v>612</v>
      </c>
      <c r="K55" s="66">
        <v>40</v>
      </c>
      <c r="L55" s="133">
        <v>18</v>
      </c>
      <c r="M55" s="64" t="s">
        <v>555</v>
      </c>
      <c r="N55" s="64" t="s">
        <v>555</v>
      </c>
      <c r="O55" s="66" t="s">
        <v>555</v>
      </c>
    </row>
    <row r="56" spans="1:15" ht="16.5" customHeight="1">
      <c r="A56" s="46" t="s">
        <v>1139</v>
      </c>
      <c r="B56" s="46">
        <v>1174495</v>
      </c>
      <c r="C56" s="132" t="s">
        <v>275</v>
      </c>
      <c r="D56" s="63" t="s">
        <v>23</v>
      </c>
      <c r="E56" s="64" t="s">
        <v>29</v>
      </c>
      <c r="F56" s="65" t="s">
        <v>77</v>
      </c>
      <c r="G56" s="48">
        <v>1232</v>
      </c>
      <c r="H56" s="63">
        <v>631</v>
      </c>
      <c r="I56" s="66">
        <v>53</v>
      </c>
      <c r="J56" s="63">
        <v>601</v>
      </c>
      <c r="K56" s="66">
        <v>42</v>
      </c>
      <c r="L56" s="133">
        <v>16</v>
      </c>
      <c r="M56" s="64" t="s">
        <v>555</v>
      </c>
      <c r="N56" s="64" t="s">
        <v>555</v>
      </c>
      <c r="O56" s="66" t="s">
        <v>555</v>
      </c>
    </row>
    <row r="57" spans="1:15" ht="16.5" customHeight="1">
      <c r="A57" s="46" t="s">
        <v>1142</v>
      </c>
      <c r="B57" s="46">
        <v>1159354</v>
      </c>
      <c r="C57" s="132" t="s">
        <v>370</v>
      </c>
      <c r="D57" s="63" t="s">
        <v>22</v>
      </c>
      <c r="E57" s="64" t="s">
        <v>56</v>
      </c>
      <c r="F57" s="65" t="s">
        <v>77</v>
      </c>
      <c r="G57" s="48">
        <v>1230</v>
      </c>
      <c r="H57" s="63">
        <v>685</v>
      </c>
      <c r="I57" s="66">
        <v>49</v>
      </c>
      <c r="J57" s="63">
        <v>545</v>
      </c>
      <c r="K57" s="66">
        <v>51</v>
      </c>
      <c r="L57" s="133">
        <v>14</v>
      </c>
      <c r="M57" s="64" t="s">
        <v>555</v>
      </c>
      <c r="N57" s="64" t="s">
        <v>555</v>
      </c>
      <c r="O57" s="66" t="s">
        <v>555</v>
      </c>
    </row>
    <row r="58" spans="1:15" ht="16.5" customHeight="1">
      <c r="A58" s="46" t="s">
        <v>1145</v>
      </c>
      <c r="B58" s="46">
        <v>1430834</v>
      </c>
      <c r="C58" s="132" t="s">
        <v>152</v>
      </c>
      <c r="D58" s="63" t="s">
        <v>22</v>
      </c>
      <c r="E58" s="64" t="s">
        <v>29</v>
      </c>
      <c r="F58" s="65" t="s">
        <v>42</v>
      </c>
      <c r="G58" s="48">
        <v>1216</v>
      </c>
      <c r="H58" s="63">
        <v>727</v>
      </c>
      <c r="I58" s="66">
        <v>44</v>
      </c>
      <c r="J58" s="63">
        <v>489</v>
      </c>
      <c r="K58" s="66">
        <v>56</v>
      </c>
      <c r="L58" s="133">
        <v>12</v>
      </c>
      <c r="M58" s="64" t="s">
        <v>555</v>
      </c>
      <c r="N58" s="64" t="s">
        <v>555</v>
      </c>
      <c r="O58" s="66" t="s">
        <v>555</v>
      </c>
    </row>
    <row r="59" spans="1:15" ht="16.5" customHeight="1">
      <c r="A59" s="46" t="s">
        <v>1148</v>
      </c>
      <c r="B59" s="46">
        <v>1002191</v>
      </c>
      <c r="C59" s="132" t="s">
        <v>359</v>
      </c>
      <c r="D59" s="63" t="s">
        <v>22</v>
      </c>
      <c r="E59" s="64" t="s">
        <v>52</v>
      </c>
      <c r="F59" s="65" t="s">
        <v>77</v>
      </c>
      <c r="G59" s="48">
        <v>1206</v>
      </c>
      <c r="H59" s="63">
        <v>641</v>
      </c>
      <c r="I59" s="66">
        <v>52</v>
      </c>
      <c r="J59" s="63">
        <v>565</v>
      </c>
      <c r="K59" s="66">
        <v>49</v>
      </c>
      <c r="L59" s="133">
        <v>10</v>
      </c>
      <c r="M59" s="64" t="s">
        <v>555</v>
      </c>
      <c r="N59" s="64" t="s">
        <v>555</v>
      </c>
      <c r="O59" s="66" t="s">
        <v>555</v>
      </c>
    </row>
    <row r="60" spans="1:15" ht="16.5" customHeight="1">
      <c r="A60" s="46" t="s">
        <v>1151</v>
      </c>
      <c r="B60" s="46">
        <v>1012022</v>
      </c>
      <c r="C60" s="132" t="s">
        <v>503</v>
      </c>
      <c r="D60" s="63" t="s">
        <v>23</v>
      </c>
      <c r="E60" s="64" t="s">
        <v>29</v>
      </c>
      <c r="F60" s="65" t="s">
        <v>77</v>
      </c>
      <c r="G60" s="48">
        <v>1199</v>
      </c>
      <c r="H60" s="63">
        <v>630</v>
      </c>
      <c r="I60" s="66">
        <v>54</v>
      </c>
      <c r="J60" s="63">
        <v>569</v>
      </c>
      <c r="K60" s="66">
        <v>48</v>
      </c>
      <c r="L60" s="133">
        <v>8</v>
      </c>
      <c r="M60" s="64" t="s">
        <v>555</v>
      </c>
      <c r="N60" s="64" t="s">
        <v>555</v>
      </c>
      <c r="O60" s="66" t="s">
        <v>555</v>
      </c>
    </row>
    <row r="61" spans="1:15" ht="16.5" customHeight="1">
      <c r="A61" s="46" t="s">
        <v>1153</v>
      </c>
      <c r="B61" s="46">
        <v>1128143</v>
      </c>
      <c r="C61" s="132" t="s">
        <v>117</v>
      </c>
      <c r="D61" s="63" t="s">
        <v>22</v>
      </c>
      <c r="E61" s="64" t="s">
        <v>29</v>
      </c>
      <c r="F61" s="65" t="s">
        <v>69</v>
      </c>
      <c r="G61" s="48">
        <v>1188</v>
      </c>
      <c r="H61" s="63">
        <v>607</v>
      </c>
      <c r="I61" s="66">
        <v>55</v>
      </c>
      <c r="J61" s="63">
        <v>581</v>
      </c>
      <c r="K61" s="66">
        <v>46</v>
      </c>
      <c r="L61" s="133">
        <v>6</v>
      </c>
      <c r="M61" s="64" t="s">
        <v>555</v>
      </c>
      <c r="N61" s="64" t="s">
        <v>555</v>
      </c>
      <c r="O61" s="66" t="s">
        <v>555</v>
      </c>
    </row>
    <row r="62" spans="1:15" ht="16.5" customHeight="1">
      <c r="A62" s="46" t="s">
        <v>1157</v>
      </c>
      <c r="B62" s="46">
        <v>1015352</v>
      </c>
      <c r="C62" s="132" t="s">
        <v>567</v>
      </c>
      <c r="D62" s="63" t="s">
        <v>22</v>
      </c>
      <c r="E62" s="64" t="s">
        <v>25</v>
      </c>
      <c r="F62" s="65" t="s">
        <v>26</v>
      </c>
      <c r="G62" s="48">
        <v>1168</v>
      </c>
      <c r="H62" s="63">
        <v>649</v>
      </c>
      <c r="I62" s="66">
        <v>51</v>
      </c>
      <c r="J62" s="63">
        <v>519</v>
      </c>
      <c r="K62" s="66">
        <v>53</v>
      </c>
      <c r="L62" s="133">
        <v>4</v>
      </c>
      <c r="M62" s="64" t="s">
        <v>555</v>
      </c>
      <c r="N62" s="64" t="s">
        <v>555</v>
      </c>
      <c r="O62" s="66" t="s">
        <v>555</v>
      </c>
    </row>
    <row r="63" spans="1:15" ht="16.5" customHeight="1">
      <c r="A63" s="46" t="s">
        <v>1160</v>
      </c>
      <c r="B63" s="46">
        <v>1017819</v>
      </c>
      <c r="C63" s="132" t="s">
        <v>977</v>
      </c>
      <c r="D63" s="63" t="s">
        <v>6</v>
      </c>
      <c r="E63" s="64" t="s">
        <v>25</v>
      </c>
      <c r="F63" s="65" t="s">
        <v>42</v>
      </c>
      <c r="G63" s="48">
        <v>1043</v>
      </c>
      <c r="H63" s="63">
        <v>553</v>
      </c>
      <c r="I63" s="66">
        <v>56</v>
      </c>
      <c r="J63" s="63">
        <v>490</v>
      </c>
      <c r="K63" s="66">
        <v>55</v>
      </c>
      <c r="L63" s="133">
        <v>2</v>
      </c>
      <c r="M63" s="64" t="s">
        <v>555</v>
      </c>
      <c r="N63" s="64" t="s">
        <v>555</v>
      </c>
      <c r="O63" s="66" t="s">
        <v>555</v>
      </c>
    </row>
    <row r="64" spans="1:15" ht="16.5" customHeight="1">
      <c r="A64" s="1"/>
      <c r="B64" s="1"/>
      <c r="C64" s="37"/>
      <c r="D64" s="3"/>
      <c r="E64" s="7"/>
      <c r="F64" s="34"/>
      <c r="G64" s="2"/>
      <c r="H64" s="3"/>
      <c r="I64" s="30"/>
      <c r="J64" s="3"/>
      <c r="K64" s="30"/>
      <c r="L64" s="11"/>
      <c r="M64" s="7"/>
      <c r="N64" s="7"/>
      <c r="O64" s="30"/>
    </row>
    <row r="65" spans="1:15" ht="16.5" customHeight="1">
      <c r="A65" s="1"/>
      <c r="B65" s="1"/>
      <c r="C65" s="37"/>
      <c r="D65" s="3"/>
      <c r="E65" s="7"/>
      <c r="F65" s="34"/>
      <c r="G65" s="2"/>
      <c r="H65" s="3"/>
      <c r="I65" s="30"/>
      <c r="J65" s="3"/>
      <c r="K65" s="30"/>
      <c r="L65" s="11"/>
      <c r="M65" s="7"/>
      <c r="N65" s="7"/>
      <c r="O65" s="30"/>
    </row>
    <row r="66" spans="1:15" ht="16.5" customHeight="1">
      <c r="A66" s="1"/>
      <c r="B66" s="1"/>
      <c r="C66" s="37"/>
      <c r="D66" s="3"/>
      <c r="E66" s="7"/>
      <c r="F66" s="34"/>
      <c r="G66" s="2"/>
      <c r="H66" s="3"/>
      <c r="I66" s="30"/>
      <c r="J66" s="3"/>
      <c r="K66" s="30"/>
      <c r="L66" s="11"/>
      <c r="M66" s="7"/>
      <c r="N66" s="7"/>
      <c r="O66" s="30"/>
    </row>
    <row r="67" spans="1:15" ht="16.5" customHeight="1">
      <c r="A67" s="1"/>
      <c r="B67" s="1"/>
      <c r="C67" s="37"/>
      <c r="D67" s="3"/>
      <c r="E67" s="7"/>
      <c r="F67" s="34"/>
      <c r="G67" s="2"/>
      <c r="H67" s="3"/>
      <c r="I67" s="30"/>
      <c r="J67" s="3"/>
      <c r="K67" s="30"/>
      <c r="L67" s="11"/>
      <c r="M67" s="7"/>
      <c r="N67" s="7"/>
      <c r="O67" s="30"/>
    </row>
    <row r="68" spans="1:15" ht="16.5" customHeight="1">
      <c r="A68" s="1"/>
      <c r="B68" s="1"/>
      <c r="C68" s="37"/>
      <c r="D68" s="3"/>
      <c r="E68" s="7"/>
      <c r="F68" s="34"/>
      <c r="G68" s="2"/>
      <c r="H68" s="3"/>
      <c r="I68" s="30"/>
      <c r="J68" s="3"/>
      <c r="K68" s="30"/>
      <c r="L68" s="11"/>
      <c r="M68" s="7"/>
      <c r="N68" s="7"/>
      <c r="O68" s="30"/>
    </row>
    <row r="69" spans="1:15" ht="16.5" customHeight="1">
      <c r="A69" s="1"/>
      <c r="B69" s="1"/>
      <c r="C69" s="37"/>
      <c r="D69" s="3"/>
      <c r="E69" s="7"/>
      <c r="F69" s="34"/>
      <c r="G69" s="2"/>
      <c r="H69" s="3"/>
      <c r="I69" s="30"/>
      <c r="J69" s="3"/>
      <c r="K69" s="30"/>
      <c r="L69" s="11"/>
      <c r="M69" s="7"/>
      <c r="N69" s="7"/>
      <c r="O69" s="30"/>
    </row>
    <row r="70" spans="1:15" ht="16.5" customHeight="1">
      <c r="A70" s="1"/>
      <c r="B70" s="1"/>
      <c r="C70" s="37"/>
      <c r="D70" s="3"/>
      <c r="E70" s="7"/>
      <c r="F70" s="34"/>
      <c r="G70" s="2"/>
      <c r="H70" s="3"/>
      <c r="I70" s="30"/>
      <c r="J70" s="3"/>
      <c r="K70" s="30"/>
      <c r="L70" s="11"/>
      <c r="M70" s="7"/>
      <c r="N70" s="7"/>
      <c r="O70" s="30"/>
    </row>
    <row r="71" spans="1:15" ht="16.5" customHeight="1">
      <c r="A71" s="1"/>
      <c r="B71" s="1"/>
      <c r="C71" s="37"/>
      <c r="D71" s="3"/>
      <c r="E71" s="7"/>
      <c r="F71" s="34"/>
      <c r="G71" s="2"/>
      <c r="H71" s="3"/>
      <c r="I71" s="30"/>
      <c r="J71" s="3"/>
      <c r="K71" s="30"/>
      <c r="L71" s="11"/>
      <c r="M71" s="7"/>
      <c r="N71" s="7"/>
      <c r="O71" s="30"/>
    </row>
    <row r="72" spans="1:15" ht="16.5" customHeight="1">
      <c r="A72" s="1"/>
      <c r="B72" s="1"/>
      <c r="C72" s="37"/>
      <c r="D72" s="3"/>
      <c r="E72" s="7"/>
      <c r="F72" s="34"/>
      <c r="G72" s="2"/>
      <c r="H72" s="3"/>
      <c r="I72" s="30"/>
      <c r="J72" s="3"/>
      <c r="K72" s="30"/>
      <c r="L72" s="11"/>
      <c r="M72" s="7"/>
      <c r="N72" s="7"/>
      <c r="O72" s="30"/>
    </row>
    <row r="73" spans="1:15" ht="16.5" customHeight="1">
      <c r="A73" s="1"/>
      <c r="B73" s="1"/>
      <c r="C73" s="37"/>
      <c r="D73" s="3"/>
      <c r="E73" s="7"/>
      <c r="F73" s="34"/>
      <c r="G73" s="2"/>
      <c r="H73" s="3"/>
      <c r="I73" s="30"/>
      <c r="J73" s="3"/>
      <c r="K73" s="30"/>
      <c r="L73" s="11"/>
      <c r="M73" s="7"/>
      <c r="N73" s="7"/>
      <c r="O73" s="30"/>
    </row>
    <row r="74" spans="1:15" ht="16.5" customHeight="1">
      <c r="A74" s="1"/>
      <c r="B74" s="1"/>
      <c r="C74" s="37"/>
      <c r="D74" s="3"/>
      <c r="E74" s="7"/>
      <c r="F74" s="34"/>
      <c r="G74" s="2"/>
      <c r="H74" s="3"/>
      <c r="I74" s="30"/>
      <c r="J74" s="3"/>
      <c r="K74" s="30"/>
      <c r="L74" s="11"/>
      <c r="M74" s="7"/>
      <c r="N74" s="7"/>
      <c r="O74" s="30"/>
    </row>
    <row r="75" spans="1:15" ht="16.5" customHeight="1">
      <c r="A75" s="1"/>
      <c r="B75" s="1"/>
      <c r="C75" s="37"/>
      <c r="D75" s="3"/>
      <c r="E75" s="7"/>
      <c r="F75" s="34"/>
      <c r="G75" s="2"/>
      <c r="H75" s="3"/>
      <c r="I75" s="30"/>
      <c r="J75" s="3"/>
      <c r="K75" s="30"/>
      <c r="L75" s="11"/>
      <c r="M75" s="7"/>
      <c r="N75" s="7"/>
      <c r="O75" s="30"/>
    </row>
    <row r="76" spans="1:15" ht="16.5" customHeight="1">
      <c r="A76" s="1"/>
      <c r="B76" s="1"/>
      <c r="C76" s="37"/>
      <c r="D76" s="3"/>
      <c r="E76" s="7"/>
      <c r="F76" s="34"/>
      <c r="G76" s="2"/>
      <c r="H76" s="3"/>
      <c r="I76" s="30"/>
      <c r="J76" s="3"/>
      <c r="K76" s="30"/>
      <c r="L76" s="11"/>
      <c r="M76" s="7"/>
      <c r="N76" s="7"/>
      <c r="O76" s="30"/>
    </row>
    <row r="77" spans="1:15" ht="16.5" customHeight="1">
      <c r="A77" s="1"/>
      <c r="B77" s="1"/>
      <c r="C77" s="37"/>
      <c r="D77" s="3"/>
      <c r="E77" s="7"/>
      <c r="F77" s="34"/>
      <c r="G77" s="2"/>
      <c r="H77" s="3"/>
      <c r="I77" s="30"/>
      <c r="J77" s="3"/>
      <c r="K77" s="30"/>
      <c r="L77" s="11"/>
      <c r="M77" s="7"/>
      <c r="N77" s="7"/>
      <c r="O77" s="30"/>
    </row>
    <row r="78" spans="1:15" ht="16.5" customHeight="1">
      <c r="A78" s="1"/>
      <c r="B78" s="1"/>
      <c r="C78" s="37"/>
      <c r="D78" s="3"/>
      <c r="E78" s="7"/>
      <c r="F78" s="34"/>
      <c r="G78" s="2"/>
      <c r="H78" s="3"/>
      <c r="I78" s="30"/>
      <c r="J78" s="3"/>
      <c r="K78" s="30"/>
      <c r="L78" s="11"/>
      <c r="M78" s="7"/>
      <c r="N78" s="7"/>
      <c r="O78" s="30"/>
    </row>
    <row r="79" spans="1:15" ht="16.5" customHeight="1">
      <c r="A79" s="1"/>
      <c r="B79" s="1"/>
      <c r="C79" s="37"/>
      <c r="D79" s="3"/>
      <c r="E79" s="7"/>
      <c r="F79" s="34"/>
      <c r="G79" s="2"/>
      <c r="H79" s="3"/>
      <c r="I79" s="30"/>
      <c r="J79" s="3"/>
      <c r="K79" s="30"/>
      <c r="L79" s="11"/>
      <c r="M79" s="7"/>
      <c r="N79" s="7"/>
      <c r="O79" s="30"/>
    </row>
    <row r="80" spans="1:15" ht="16.5" customHeight="1">
      <c r="A80" s="1"/>
      <c r="B80" s="1"/>
      <c r="C80" s="37"/>
      <c r="D80" s="3"/>
      <c r="E80" s="7"/>
      <c r="F80" s="34"/>
      <c r="G80" s="2"/>
      <c r="H80" s="3"/>
      <c r="I80" s="30"/>
      <c r="J80" s="3"/>
      <c r="K80" s="30"/>
      <c r="L80" s="11"/>
      <c r="M80" s="7"/>
      <c r="N80" s="7"/>
      <c r="O80" s="30"/>
    </row>
    <row r="81" spans="1:15" ht="16.5" customHeight="1">
      <c r="A81" s="1"/>
      <c r="B81" s="1"/>
      <c r="C81" s="37"/>
      <c r="D81" s="3"/>
      <c r="E81" s="7"/>
      <c r="F81" s="34"/>
      <c r="G81" s="2"/>
      <c r="H81" s="3"/>
      <c r="I81" s="30"/>
      <c r="J81" s="3"/>
      <c r="K81" s="30"/>
      <c r="L81" s="11"/>
      <c r="M81" s="7"/>
      <c r="N81" s="7"/>
      <c r="O81" s="30"/>
    </row>
    <row r="82" spans="1:15" ht="16.5" customHeight="1">
      <c r="A82" s="1"/>
      <c r="B82" s="1"/>
      <c r="C82" s="37"/>
      <c r="D82" s="3"/>
      <c r="E82" s="7"/>
      <c r="F82" s="34"/>
      <c r="G82" s="2"/>
      <c r="H82" s="3"/>
      <c r="I82" s="30"/>
      <c r="J82" s="3"/>
      <c r="K82" s="30"/>
      <c r="L82" s="11"/>
      <c r="M82" s="7"/>
      <c r="N82" s="7"/>
      <c r="O82" s="30"/>
    </row>
    <row r="83" spans="1:15" ht="16.5" customHeight="1">
      <c r="A83" s="1"/>
      <c r="B83" s="1"/>
      <c r="C83" s="37"/>
      <c r="D83" s="3"/>
      <c r="E83" s="7"/>
      <c r="F83" s="34"/>
      <c r="G83" s="2"/>
      <c r="H83" s="3"/>
      <c r="I83" s="30"/>
      <c r="J83" s="3"/>
      <c r="K83" s="30"/>
      <c r="L83" s="11"/>
      <c r="M83" s="7"/>
      <c r="N83" s="7"/>
      <c r="O83" s="30"/>
    </row>
    <row r="84" spans="1:15" ht="16.5" customHeight="1">
      <c r="A84" s="1"/>
      <c r="B84" s="1"/>
      <c r="C84" s="37"/>
      <c r="D84" s="3"/>
      <c r="E84" s="7"/>
      <c r="F84" s="34"/>
      <c r="G84" s="2"/>
      <c r="H84" s="3"/>
      <c r="I84" s="30"/>
      <c r="J84" s="3"/>
      <c r="K84" s="30"/>
      <c r="L84" s="11"/>
      <c r="M84" s="7"/>
      <c r="N84" s="7"/>
      <c r="O84" s="30"/>
    </row>
    <row r="85" spans="1:15" ht="16.5" customHeight="1">
      <c r="A85" s="1"/>
      <c r="B85" s="1"/>
      <c r="C85" s="37"/>
      <c r="D85" s="3"/>
      <c r="E85" s="7"/>
      <c r="F85" s="34"/>
      <c r="G85" s="2"/>
      <c r="H85" s="3"/>
      <c r="I85" s="30"/>
      <c r="J85" s="3"/>
      <c r="K85" s="30"/>
      <c r="L85" s="11"/>
      <c r="M85" s="7"/>
      <c r="N85" s="7"/>
      <c r="O85" s="30"/>
    </row>
    <row r="86" spans="1:15" ht="16.5" customHeight="1">
      <c r="A86" s="1"/>
      <c r="B86" s="1"/>
      <c r="C86" s="37"/>
      <c r="D86" s="3"/>
      <c r="E86" s="7"/>
      <c r="F86" s="34"/>
      <c r="G86" s="2"/>
      <c r="H86" s="3"/>
      <c r="I86" s="30"/>
      <c r="J86" s="3"/>
      <c r="K86" s="30"/>
      <c r="L86" s="11"/>
      <c r="M86" s="7"/>
      <c r="N86" s="7"/>
      <c r="O86" s="30"/>
    </row>
    <row r="87" spans="1:15" ht="16.5" customHeight="1">
      <c r="A87" s="1"/>
      <c r="B87" s="1"/>
      <c r="C87" s="37"/>
      <c r="D87" s="3"/>
      <c r="E87" s="7"/>
      <c r="F87" s="34"/>
      <c r="G87" s="2"/>
      <c r="H87" s="3"/>
      <c r="I87" s="30"/>
      <c r="J87" s="3"/>
      <c r="K87" s="30"/>
      <c r="L87" s="11"/>
      <c r="M87" s="7"/>
      <c r="N87" s="7"/>
      <c r="O87" s="30"/>
    </row>
    <row r="88" spans="1:15" ht="16.5" customHeight="1">
      <c r="A88" s="1"/>
      <c r="B88" s="1"/>
      <c r="C88" s="37"/>
      <c r="D88" s="3"/>
      <c r="E88" s="7"/>
      <c r="F88" s="34"/>
      <c r="G88" s="2"/>
      <c r="H88" s="3"/>
      <c r="I88" s="30"/>
      <c r="J88" s="3"/>
      <c r="K88" s="30"/>
      <c r="L88" s="11"/>
      <c r="M88" s="7"/>
      <c r="N88" s="7"/>
      <c r="O88" s="30"/>
    </row>
    <row r="89" spans="1:15" ht="16.5" customHeight="1">
      <c r="A89" s="1"/>
      <c r="B89" s="1"/>
      <c r="C89" s="37"/>
      <c r="D89" s="3"/>
      <c r="E89" s="7"/>
      <c r="F89" s="34"/>
      <c r="G89" s="2"/>
      <c r="H89" s="3"/>
      <c r="I89" s="30"/>
      <c r="J89" s="3"/>
      <c r="K89" s="30"/>
      <c r="L89" s="11"/>
      <c r="M89" s="7"/>
      <c r="N89" s="7"/>
      <c r="O89" s="30"/>
    </row>
    <row r="90" spans="1:15" ht="16.5" customHeight="1">
      <c r="A90" s="1"/>
      <c r="B90" s="1"/>
      <c r="C90" s="37"/>
      <c r="D90" s="3"/>
      <c r="E90" s="7"/>
      <c r="F90" s="34"/>
      <c r="G90" s="2"/>
      <c r="H90" s="3"/>
      <c r="I90" s="30"/>
      <c r="J90" s="3"/>
      <c r="K90" s="30"/>
      <c r="L90" s="11"/>
      <c r="M90" s="7"/>
      <c r="N90" s="7"/>
      <c r="O90" s="30"/>
    </row>
    <row r="91" spans="1:15" ht="16.5" customHeight="1">
      <c r="A91" s="1"/>
      <c r="B91" s="1"/>
      <c r="C91" s="37"/>
      <c r="D91" s="3"/>
      <c r="E91" s="7"/>
      <c r="F91" s="34"/>
      <c r="G91" s="2"/>
      <c r="H91" s="3"/>
      <c r="I91" s="30"/>
      <c r="J91" s="3"/>
      <c r="K91" s="30"/>
      <c r="L91" s="11"/>
      <c r="M91" s="7"/>
      <c r="N91" s="7"/>
      <c r="O91" s="30"/>
    </row>
    <row r="92" spans="1:15" ht="16.5" customHeight="1">
      <c r="A92" s="1"/>
      <c r="B92" s="1"/>
      <c r="C92" s="37"/>
      <c r="D92" s="3"/>
      <c r="E92" s="7"/>
      <c r="F92" s="34"/>
      <c r="G92" s="2"/>
      <c r="H92" s="3"/>
      <c r="I92" s="30"/>
      <c r="J92" s="3"/>
      <c r="K92" s="30"/>
      <c r="L92" s="11"/>
      <c r="M92" s="7"/>
      <c r="N92" s="7"/>
      <c r="O92" s="30"/>
    </row>
    <row r="93" spans="1:15" ht="16.5" customHeight="1">
      <c r="A93" s="1"/>
      <c r="B93" s="1"/>
      <c r="C93" s="37"/>
      <c r="D93" s="3"/>
      <c r="E93" s="7"/>
      <c r="F93" s="34"/>
      <c r="G93" s="2"/>
      <c r="H93" s="3"/>
      <c r="I93" s="30"/>
      <c r="J93" s="3"/>
      <c r="K93" s="30"/>
      <c r="L93" s="11"/>
      <c r="M93" s="7"/>
      <c r="N93" s="7"/>
      <c r="O93" s="30"/>
    </row>
    <row r="94" spans="1:15" ht="16.5" customHeight="1">
      <c r="A94" s="1"/>
      <c r="B94" s="1"/>
      <c r="C94" s="37"/>
      <c r="D94" s="3"/>
      <c r="E94" s="7"/>
      <c r="F94" s="34"/>
      <c r="G94" s="2"/>
      <c r="H94" s="3"/>
      <c r="I94" s="30"/>
      <c r="J94" s="3"/>
      <c r="K94" s="30"/>
      <c r="L94" s="11"/>
      <c r="M94" s="7"/>
      <c r="N94" s="7"/>
      <c r="O94" s="30"/>
    </row>
    <row r="95" spans="1:15" ht="16.5" customHeight="1">
      <c r="A95" s="1"/>
      <c r="B95" s="1"/>
      <c r="C95" s="37"/>
      <c r="D95" s="3"/>
      <c r="E95" s="7"/>
      <c r="F95" s="34"/>
      <c r="G95" s="2"/>
      <c r="H95" s="3"/>
      <c r="I95" s="30"/>
      <c r="J95" s="3"/>
      <c r="K95" s="30"/>
      <c r="L95" s="11"/>
      <c r="M95" s="7"/>
      <c r="N95" s="7"/>
      <c r="O95" s="30"/>
    </row>
    <row r="96" spans="1:15" ht="16.5" customHeight="1">
      <c r="A96" s="1"/>
      <c r="B96" s="1"/>
      <c r="C96" s="37"/>
      <c r="D96" s="3"/>
      <c r="E96" s="7"/>
      <c r="F96" s="34"/>
      <c r="G96" s="2"/>
      <c r="H96" s="3"/>
      <c r="I96" s="30"/>
      <c r="J96" s="3"/>
      <c r="K96" s="30"/>
      <c r="L96" s="11"/>
      <c r="M96" s="7"/>
      <c r="N96" s="7"/>
      <c r="O96" s="30"/>
    </row>
    <row r="97" spans="1:15" ht="16.5" customHeight="1">
      <c r="A97" s="1"/>
      <c r="B97" s="1"/>
      <c r="C97" s="37"/>
      <c r="D97" s="3"/>
      <c r="E97" s="7"/>
      <c r="F97" s="34"/>
      <c r="G97" s="2"/>
      <c r="H97" s="3"/>
      <c r="I97" s="30"/>
      <c r="J97" s="3"/>
      <c r="K97" s="30"/>
      <c r="L97" s="11"/>
      <c r="M97" s="7"/>
      <c r="N97" s="7"/>
      <c r="O97" s="30"/>
    </row>
    <row r="98" spans="1:15" ht="16.5" customHeight="1">
      <c r="A98" s="1"/>
      <c r="B98" s="1"/>
      <c r="C98" s="37"/>
      <c r="D98" s="3"/>
      <c r="E98" s="7"/>
      <c r="F98" s="34"/>
      <c r="G98" s="2"/>
      <c r="H98" s="3"/>
      <c r="I98" s="30"/>
      <c r="J98" s="3"/>
      <c r="K98" s="30"/>
      <c r="L98" s="11"/>
      <c r="M98" s="7"/>
      <c r="N98" s="7"/>
      <c r="O98" s="30"/>
    </row>
    <row r="99" spans="1:15" ht="16.5" customHeight="1">
      <c r="A99" s="1"/>
      <c r="B99" s="1"/>
      <c r="C99" s="37"/>
      <c r="D99" s="3"/>
      <c r="E99" s="7"/>
      <c r="F99" s="34"/>
      <c r="G99" s="2"/>
      <c r="H99" s="3"/>
      <c r="I99" s="30"/>
      <c r="J99" s="3"/>
      <c r="K99" s="30"/>
      <c r="L99" s="11"/>
      <c r="M99" s="7"/>
      <c r="N99" s="7"/>
      <c r="O99" s="30"/>
    </row>
    <row r="100" spans="1:15" ht="16.5" customHeight="1">
      <c r="A100" s="1"/>
      <c r="B100" s="1"/>
      <c r="C100" s="37"/>
      <c r="D100" s="3"/>
      <c r="E100" s="7"/>
      <c r="F100" s="34"/>
      <c r="G100" s="2"/>
      <c r="H100" s="3"/>
      <c r="I100" s="30"/>
      <c r="J100" s="3"/>
      <c r="K100" s="30"/>
      <c r="L100" s="11"/>
      <c r="M100" s="7"/>
      <c r="N100" s="7"/>
      <c r="O100" s="30"/>
    </row>
    <row r="101" spans="1:15" ht="16.5" customHeight="1">
      <c r="A101" s="1"/>
      <c r="B101" s="1"/>
      <c r="C101" s="37"/>
      <c r="D101" s="3"/>
      <c r="E101" s="7"/>
      <c r="F101" s="34"/>
      <c r="G101" s="2"/>
      <c r="H101" s="3"/>
      <c r="I101" s="30"/>
      <c r="J101" s="3"/>
      <c r="K101" s="30"/>
      <c r="L101" s="11"/>
      <c r="M101" s="7"/>
      <c r="N101" s="7"/>
      <c r="O101" s="30"/>
    </row>
    <row r="102" spans="1:15" ht="16.5" customHeight="1">
      <c r="A102" s="1"/>
      <c r="B102" s="1"/>
      <c r="C102" s="37"/>
      <c r="D102" s="3"/>
      <c r="E102" s="7"/>
      <c r="F102" s="34"/>
      <c r="G102" s="2"/>
      <c r="H102" s="3"/>
      <c r="I102" s="30"/>
      <c r="J102" s="3"/>
      <c r="K102" s="30"/>
      <c r="L102" s="11"/>
      <c r="M102" s="7"/>
      <c r="N102" s="7"/>
      <c r="O102" s="30"/>
    </row>
    <row r="103" spans="1:15" ht="16.5" customHeight="1">
      <c r="A103" s="1"/>
      <c r="B103" s="1"/>
      <c r="C103" s="37"/>
      <c r="D103" s="3"/>
      <c r="E103" s="7"/>
      <c r="F103" s="34"/>
      <c r="G103" s="2"/>
      <c r="H103" s="3"/>
      <c r="I103" s="30"/>
      <c r="J103" s="3"/>
      <c r="K103" s="30"/>
      <c r="L103" s="11"/>
      <c r="M103" s="7"/>
      <c r="N103" s="7"/>
      <c r="O103" s="30"/>
    </row>
    <row r="104" spans="1:15" ht="16.5" customHeight="1">
      <c r="A104" s="1"/>
      <c r="B104" s="1"/>
      <c r="C104" s="37"/>
      <c r="D104" s="3"/>
      <c r="E104" s="7"/>
      <c r="F104" s="34"/>
      <c r="G104" s="2"/>
      <c r="H104" s="3"/>
      <c r="I104" s="30"/>
      <c r="J104" s="3"/>
      <c r="K104" s="30"/>
      <c r="L104" s="11"/>
      <c r="M104" s="7"/>
      <c r="N104" s="7"/>
      <c r="O104" s="30"/>
    </row>
    <row r="105" spans="1:15" ht="16.5" customHeight="1">
      <c r="A105" s="1"/>
      <c r="B105" s="1"/>
      <c r="C105" s="37"/>
      <c r="D105" s="3"/>
      <c r="E105" s="7"/>
      <c r="F105" s="34"/>
      <c r="G105" s="2"/>
      <c r="H105" s="3"/>
      <c r="I105" s="30"/>
      <c r="J105" s="3"/>
      <c r="K105" s="30"/>
      <c r="L105" s="11"/>
      <c r="M105" s="7"/>
      <c r="N105" s="7"/>
      <c r="O105" s="30"/>
    </row>
    <row r="106" spans="1:15" ht="12.75">
      <c r="A106" s="1"/>
      <c r="B106" s="1"/>
      <c r="C106" s="37"/>
      <c r="D106" s="3"/>
      <c r="E106" s="7"/>
      <c r="F106" s="34"/>
      <c r="G106" s="2"/>
      <c r="H106" s="3"/>
      <c r="I106" s="30"/>
      <c r="J106" s="3"/>
      <c r="K106" s="30"/>
      <c r="L106" s="11"/>
      <c r="M106" s="7"/>
      <c r="N106" s="7"/>
      <c r="O106" s="30"/>
    </row>
    <row r="107" spans="1:15" ht="12.75">
      <c r="A107" s="1"/>
      <c r="B107" s="1"/>
      <c r="C107" s="37"/>
      <c r="D107" s="3"/>
      <c r="E107" s="7"/>
      <c r="F107" s="34"/>
      <c r="G107" s="2"/>
      <c r="H107" s="3"/>
      <c r="I107" s="30"/>
      <c r="J107" s="3"/>
      <c r="K107" s="30"/>
      <c r="L107" s="11"/>
      <c r="M107" s="7"/>
      <c r="N107" s="7"/>
      <c r="O107" s="30"/>
    </row>
    <row r="108" spans="1:15" ht="12.75">
      <c r="A108" s="1"/>
      <c r="B108" s="1"/>
      <c r="C108" s="37"/>
      <c r="D108" s="3"/>
      <c r="E108" s="7"/>
      <c r="F108" s="34"/>
      <c r="G108" s="2"/>
      <c r="H108" s="3"/>
      <c r="I108" s="30"/>
      <c r="J108" s="3"/>
      <c r="K108" s="30"/>
      <c r="L108" s="11"/>
      <c r="M108" s="7"/>
      <c r="N108" s="7"/>
      <c r="O108" s="30"/>
    </row>
    <row r="109" spans="1:15" ht="12.75">
      <c r="A109" s="1"/>
      <c r="B109" s="1"/>
      <c r="C109" s="37"/>
      <c r="D109" s="3"/>
      <c r="E109" s="7"/>
      <c r="F109" s="34"/>
      <c r="G109" s="2"/>
      <c r="H109" s="3"/>
      <c r="I109" s="30"/>
      <c r="J109" s="3"/>
      <c r="K109" s="30"/>
      <c r="L109" s="11"/>
      <c r="M109" s="7"/>
      <c r="N109" s="7"/>
      <c r="O109" s="30"/>
    </row>
    <row r="110" spans="1:15" ht="12.75">
      <c r="A110" s="1"/>
      <c r="B110" s="1"/>
      <c r="C110" s="37"/>
      <c r="D110" s="3"/>
      <c r="E110" s="7"/>
      <c r="F110" s="34"/>
      <c r="G110" s="2"/>
      <c r="H110" s="3"/>
      <c r="I110" s="30"/>
      <c r="J110" s="3"/>
      <c r="K110" s="30"/>
      <c r="L110" s="11"/>
      <c r="M110" s="7"/>
      <c r="N110" s="7"/>
      <c r="O110" s="30"/>
    </row>
    <row r="111" spans="1:15" ht="12.75">
      <c r="A111" s="1"/>
      <c r="B111" s="1"/>
      <c r="C111" s="37"/>
      <c r="D111" s="3"/>
      <c r="E111" s="7"/>
      <c r="F111" s="34"/>
      <c r="G111" s="2"/>
      <c r="H111" s="3"/>
      <c r="I111" s="30"/>
      <c r="J111" s="3"/>
      <c r="K111" s="30"/>
      <c r="L111" s="11"/>
      <c r="M111" s="7"/>
      <c r="N111" s="7"/>
      <c r="O111" s="30"/>
    </row>
    <row r="112" spans="1:15" ht="12.75">
      <c r="A112" s="1"/>
      <c r="B112" s="1"/>
      <c r="C112" s="37"/>
      <c r="D112" s="3"/>
      <c r="E112" s="7"/>
      <c r="F112" s="34"/>
      <c r="G112" s="2"/>
      <c r="H112" s="3"/>
      <c r="I112" s="30"/>
      <c r="J112" s="3"/>
      <c r="K112" s="30"/>
      <c r="L112" s="11"/>
      <c r="M112" s="7"/>
      <c r="N112" s="7"/>
      <c r="O112" s="30"/>
    </row>
    <row r="113" spans="1:15" ht="12.75">
      <c r="A113" s="1"/>
      <c r="B113" s="1"/>
      <c r="C113" s="37"/>
      <c r="D113" s="3"/>
      <c r="E113" s="7"/>
      <c r="F113" s="34"/>
      <c r="G113" s="2"/>
      <c r="H113" s="3"/>
      <c r="I113" s="30"/>
      <c r="J113" s="3"/>
      <c r="K113" s="30"/>
      <c r="L113" s="11"/>
      <c r="M113" s="7"/>
      <c r="N113" s="7"/>
      <c r="O113" s="30"/>
    </row>
    <row r="114" spans="1:15" ht="12.75">
      <c r="A114" s="1"/>
      <c r="B114" s="1"/>
      <c r="C114" s="37"/>
      <c r="D114" s="3"/>
      <c r="E114" s="7"/>
      <c r="F114" s="34"/>
      <c r="G114" s="2"/>
      <c r="H114" s="3"/>
      <c r="I114" s="30"/>
      <c r="J114" s="3"/>
      <c r="K114" s="30"/>
      <c r="L114" s="11"/>
      <c r="M114" s="7"/>
      <c r="N114" s="7"/>
      <c r="O114" s="30"/>
    </row>
    <row r="115" spans="1:15" ht="12.75">
      <c r="A115" s="1"/>
      <c r="B115" s="1"/>
      <c r="C115" s="37"/>
      <c r="D115" s="3"/>
      <c r="E115" s="7"/>
      <c r="F115" s="34"/>
      <c r="G115" s="2"/>
      <c r="H115" s="3"/>
      <c r="I115" s="30"/>
      <c r="J115" s="3"/>
      <c r="K115" s="30"/>
      <c r="L115" s="11"/>
      <c r="M115" s="7"/>
      <c r="N115" s="7"/>
      <c r="O115" s="30"/>
    </row>
    <row r="116" spans="1:15" ht="12.75">
      <c r="A116" s="1"/>
      <c r="B116" s="1"/>
      <c r="C116" s="37"/>
      <c r="D116" s="3"/>
      <c r="E116" s="7"/>
      <c r="F116" s="34"/>
      <c r="G116" s="2"/>
      <c r="H116" s="3"/>
      <c r="I116" s="30"/>
      <c r="J116" s="3"/>
      <c r="K116" s="30"/>
      <c r="L116" s="11"/>
      <c r="M116" s="7"/>
      <c r="N116" s="7"/>
      <c r="O116" s="30"/>
    </row>
    <row r="117" spans="1:15" ht="12.75">
      <c r="A117" s="1"/>
      <c r="B117" s="1"/>
      <c r="C117" s="37"/>
      <c r="D117" s="3"/>
      <c r="E117" s="7"/>
      <c r="F117" s="34"/>
      <c r="G117" s="2"/>
      <c r="H117" s="3"/>
      <c r="I117" s="30"/>
      <c r="J117" s="3"/>
      <c r="K117" s="30"/>
      <c r="L117" s="11"/>
      <c r="M117" s="7"/>
      <c r="N117" s="7"/>
      <c r="O117" s="30"/>
    </row>
    <row r="118" spans="1:15" ht="12.75">
      <c r="A118" s="1"/>
      <c r="B118" s="1"/>
      <c r="C118" s="37"/>
      <c r="D118" s="3"/>
      <c r="E118" s="7"/>
      <c r="F118" s="34"/>
      <c r="G118" s="2"/>
      <c r="H118" s="3"/>
      <c r="I118" s="30"/>
      <c r="J118" s="3"/>
      <c r="K118" s="30"/>
      <c r="L118" s="11"/>
      <c r="M118" s="7"/>
      <c r="N118" s="7"/>
      <c r="O118" s="30"/>
    </row>
    <row r="119" spans="1:15" ht="12.75">
      <c r="A119" s="1"/>
      <c r="B119" s="1"/>
      <c r="C119" s="37"/>
      <c r="D119" s="3"/>
      <c r="E119" s="7"/>
      <c r="F119" s="34"/>
      <c r="G119" s="2"/>
      <c r="H119" s="3"/>
      <c r="I119" s="30"/>
      <c r="J119" s="3"/>
      <c r="K119" s="30"/>
      <c r="L119" s="11"/>
      <c r="M119" s="7"/>
      <c r="N119" s="7"/>
      <c r="O119" s="30"/>
    </row>
    <row r="120" spans="1:15" ht="12.75">
      <c r="A120" s="1"/>
      <c r="B120" s="1"/>
      <c r="C120" s="37"/>
      <c r="D120" s="3"/>
      <c r="E120" s="7"/>
      <c r="F120" s="34"/>
      <c r="G120" s="2"/>
      <c r="H120" s="3"/>
      <c r="I120" s="30"/>
      <c r="J120" s="3"/>
      <c r="K120" s="30"/>
      <c r="L120" s="11"/>
      <c r="M120" s="7"/>
      <c r="N120" s="7"/>
      <c r="O120" s="30"/>
    </row>
    <row r="121" spans="1:15" ht="12.75">
      <c r="A121" s="1"/>
      <c r="B121" s="1"/>
      <c r="C121" s="37"/>
      <c r="D121" s="3"/>
      <c r="E121" s="7"/>
      <c r="F121" s="34"/>
      <c r="G121" s="2"/>
      <c r="H121" s="3"/>
      <c r="I121" s="30"/>
      <c r="J121" s="3"/>
      <c r="K121" s="30"/>
      <c r="L121" s="11"/>
      <c r="M121" s="7"/>
      <c r="N121" s="7"/>
      <c r="O121" s="30"/>
    </row>
    <row r="122" spans="1:15" ht="12.75">
      <c r="A122" s="1"/>
      <c r="B122" s="1"/>
      <c r="C122" s="37"/>
      <c r="D122" s="3"/>
      <c r="E122" s="7"/>
      <c r="F122" s="34"/>
      <c r="G122" s="2"/>
      <c r="H122" s="3"/>
      <c r="I122" s="30"/>
      <c r="J122" s="3"/>
      <c r="K122" s="30"/>
      <c r="L122" s="11"/>
      <c r="M122" s="7"/>
      <c r="N122" s="7"/>
      <c r="O122" s="30"/>
    </row>
    <row r="123" spans="1:15" ht="12.75">
      <c r="A123" s="1"/>
      <c r="B123" s="1"/>
      <c r="C123" s="37"/>
      <c r="D123" s="3"/>
      <c r="E123" s="7"/>
      <c r="F123" s="34"/>
      <c r="G123" s="2"/>
      <c r="H123" s="3"/>
      <c r="I123" s="30"/>
      <c r="J123" s="3"/>
      <c r="K123" s="30"/>
      <c r="L123" s="11"/>
      <c r="M123" s="7"/>
      <c r="N123" s="7"/>
      <c r="O123" s="30"/>
    </row>
    <row r="124" spans="1:15" ht="12.75">
      <c r="A124" s="1"/>
      <c r="B124" s="1"/>
      <c r="C124" s="37"/>
      <c r="D124" s="3"/>
      <c r="E124" s="7"/>
      <c r="F124" s="34"/>
      <c r="G124" s="2"/>
      <c r="H124" s="3"/>
      <c r="I124" s="30"/>
      <c r="J124" s="3"/>
      <c r="K124" s="30"/>
      <c r="L124" s="11"/>
      <c r="M124" s="7"/>
      <c r="N124" s="7"/>
      <c r="O124" s="30"/>
    </row>
    <row r="125" spans="1:15" ht="12.75">
      <c r="A125" s="1"/>
      <c r="B125" s="1"/>
      <c r="C125" s="37"/>
      <c r="D125" s="3"/>
      <c r="E125" s="7"/>
      <c r="F125" s="34"/>
      <c r="G125" s="2"/>
      <c r="H125" s="3"/>
      <c r="I125" s="30"/>
      <c r="J125" s="3"/>
      <c r="K125" s="30"/>
      <c r="L125" s="11"/>
      <c r="M125" s="7"/>
      <c r="N125" s="7"/>
      <c r="O125" s="30"/>
    </row>
    <row r="126" spans="1:15" ht="12.75">
      <c r="A126" s="1"/>
      <c r="B126" s="1"/>
      <c r="C126" s="37"/>
      <c r="D126" s="3"/>
      <c r="E126" s="7"/>
      <c r="F126" s="34"/>
      <c r="G126" s="2"/>
      <c r="H126" s="3"/>
      <c r="I126" s="30"/>
      <c r="J126" s="3"/>
      <c r="K126" s="30"/>
      <c r="L126" s="11"/>
      <c r="M126" s="7"/>
      <c r="N126" s="7"/>
      <c r="O126" s="30"/>
    </row>
    <row r="127" spans="1:15" ht="12.75">
      <c r="A127" s="1"/>
      <c r="B127" s="1"/>
      <c r="C127" s="37"/>
      <c r="D127" s="3"/>
      <c r="E127" s="7"/>
      <c r="F127" s="34"/>
      <c r="G127" s="2"/>
      <c r="H127" s="3"/>
      <c r="I127" s="30"/>
      <c r="J127" s="3"/>
      <c r="K127" s="30"/>
      <c r="L127" s="11"/>
      <c r="M127" s="7"/>
      <c r="N127" s="7"/>
      <c r="O127" s="30"/>
    </row>
    <row r="128" spans="1:15" ht="12.75">
      <c r="A128" s="1"/>
      <c r="B128" s="1"/>
      <c r="C128" s="37"/>
      <c r="D128" s="3"/>
      <c r="E128" s="7"/>
      <c r="F128" s="34"/>
      <c r="G128" s="2"/>
      <c r="H128" s="3"/>
      <c r="I128" s="30"/>
      <c r="J128" s="3"/>
      <c r="K128" s="30"/>
      <c r="L128" s="11"/>
      <c r="M128" s="7"/>
      <c r="N128" s="7"/>
      <c r="O128" s="30"/>
    </row>
    <row r="129" spans="1:15" ht="12.75">
      <c r="A129" s="1"/>
      <c r="B129" s="1"/>
      <c r="C129" s="37"/>
      <c r="D129" s="3"/>
      <c r="E129" s="7"/>
      <c r="F129" s="34"/>
      <c r="G129" s="2"/>
      <c r="H129" s="3"/>
      <c r="I129" s="30"/>
      <c r="J129" s="3"/>
      <c r="K129" s="30"/>
      <c r="L129" s="11"/>
      <c r="M129" s="7"/>
      <c r="N129" s="7"/>
      <c r="O129" s="30"/>
    </row>
    <row r="130" spans="1:15" ht="12.75">
      <c r="A130" s="1"/>
      <c r="B130" s="1"/>
      <c r="C130" s="37"/>
      <c r="D130" s="3"/>
      <c r="E130" s="7"/>
      <c r="F130" s="34"/>
      <c r="G130" s="2"/>
      <c r="H130" s="3"/>
      <c r="I130" s="30"/>
      <c r="J130" s="3"/>
      <c r="K130" s="30"/>
      <c r="L130" s="11"/>
      <c r="M130" s="7"/>
      <c r="N130" s="7"/>
      <c r="O130" s="30"/>
    </row>
    <row r="131" spans="1:15" ht="12.75">
      <c r="A131" s="1"/>
      <c r="B131" s="1"/>
      <c r="C131" s="37"/>
      <c r="D131" s="3"/>
      <c r="E131" s="7"/>
      <c r="F131" s="34"/>
      <c r="G131" s="2"/>
      <c r="H131" s="3"/>
      <c r="I131" s="30"/>
      <c r="J131" s="3"/>
      <c r="K131" s="30"/>
      <c r="L131" s="11"/>
      <c r="M131" s="7"/>
      <c r="N131" s="7"/>
      <c r="O131" s="30"/>
    </row>
    <row r="132" spans="1:15" ht="12.75">
      <c r="A132" s="1"/>
      <c r="B132" s="1"/>
      <c r="C132" s="37"/>
      <c r="D132" s="3"/>
      <c r="E132" s="7"/>
      <c r="F132" s="34"/>
      <c r="G132" s="2"/>
      <c r="H132" s="3"/>
      <c r="I132" s="30"/>
      <c r="J132" s="3"/>
      <c r="K132" s="30"/>
      <c r="L132" s="11"/>
      <c r="M132" s="7"/>
      <c r="N132" s="7"/>
      <c r="O132" s="30"/>
    </row>
    <row r="133" spans="1:15" ht="12.75">
      <c r="A133" s="1"/>
      <c r="B133" s="1"/>
      <c r="C133" s="37"/>
      <c r="D133" s="3"/>
      <c r="E133" s="7"/>
      <c r="F133" s="34"/>
      <c r="G133" s="2"/>
      <c r="H133" s="3"/>
      <c r="I133" s="30"/>
      <c r="J133" s="3"/>
      <c r="K133" s="30"/>
      <c r="L133" s="11"/>
      <c r="M133" s="7"/>
      <c r="N133" s="7"/>
      <c r="O133" s="30"/>
    </row>
    <row r="134" spans="1:15" ht="12.75">
      <c r="A134" s="1"/>
      <c r="B134" s="1"/>
      <c r="C134" s="37"/>
      <c r="D134" s="3"/>
      <c r="E134" s="7"/>
      <c r="F134" s="34"/>
      <c r="G134" s="2"/>
      <c r="H134" s="3"/>
      <c r="I134" s="30"/>
      <c r="J134" s="3"/>
      <c r="K134" s="30"/>
      <c r="L134" s="11"/>
      <c r="M134" s="7"/>
      <c r="N134" s="7"/>
      <c r="O134" s="30"/>
    </row>
    <row r="135" spans="1:15" ht="12.75">
      <c r="A135" s="1"/>
      <c r="B135" s="1"/>
      <c r="C135" s="37"/>
      <c r="D135" s="3"/>
      <c r="E135" s="7"/>
      <c r="F135" s="34"/>
      <c r="G135" s="2"/>
      <c r="H135" s="3"/>
      <c r="I135" s="30"/>
      <c r="J135" s="3"/>
      <c r="K135" s="30"/>
      <c r="L135" s="11"/>
      <c r="M135" s="7"/>
      <c r="N135" s="7"/>
      <c r="O135" s="30"/>
    </row>
    <row r="136" spans="1:15" ht="12.75">
      <c r="A136" s="1"/>
      <c r="B136" s="1"/>
      <c r="C136" s="37"/>
      <c r="D136" s="3"/>
      <c r="E136" s="7"/>
      <c r="F136" s="34"/>
      <c r="G136" s="2"/>
      <c r="H136" s="3"/>
      <c r="I136" s="30"/>
      <c r="J136" s="3"/>
      <c r="K136" s="30"/>
      <c r="L136" s="11"/>
      <c r="M136" s="7"/>
      <c r="N136" s="7"/>
      <c r="O136" s="30"/>
    </row>
    <row r="137" spans="1:15" ht="12.75">
      <c r="A137" s="1"/>
      <c r="B137" s="1"/>
      <c r="C137" s="37"/>
      <c r="D137" s="3"/>
      <c r="E137" s="7"/>
      <c r="F137" s="34"/>
      <c r="G137" s="2"/>
      <c r="H137" s="3"/>
      <c r="I137" s="30"/>
      <c r="J137" s="3"/>
      <c r="K137" s="30"/>
      <c r="L137" s="11"/>
      <c r="M137" s="7"/>
      <c r="N137" s="7"/>
      <c r="O137" s="30"/>
    </row>
    <row r="138" spans="1:15" ht="12.75">
      <c r="A138" s="1"/>
      <c r="B138" s="1"/>
      <c r="C138" s="37"/>
      <c r="D138" s="3"/>
      <c r="E138" s="7"/>
      <c r="F138" s="34"/>
      <c r="G138" s="2"/>
      <c r="H138" s="3"/>
      <c r="I138" s="30"/>
      <c r="J138" s="3"/>
      <c r="K138" s="30"/>
      <c r="L138" s="11"/>
      <c r="M138" s="7"/>
      <c r="N138" s="7"/>
      <c r="O138" s="30"/>
    </row>
    <row r="139" spans="1:15" ht="12.75">
      <c r="A139" s="1"/>
      <c r="B139" s="1"/>
      <c r="C139" s="37"/>
      <c r="D139" s="3"/>
      <c r="E139" s="7"/>
      <c r="F139" s="34"/>
      <c r="G139" s="2"/>
      <c r="H139" s="3"/>
      <c r="I139" s="30"/>
      <c r="J139" s="3"/>
      <c r="K139" s="30"/>
      <c r="L139" s="11"/>
      <c r="M139" s="7"/>
      <c r="N139" s="7"/>
      <c r="O139" s="30"/>
    </row>
    <row r="140" spans="1:15" ht="12.75">
      <c r="A140" s="1"/>
      <c r="B140" s="1"/>
      <c r="C140" s="37"/>
      <c r="D140" s="3"/>
      <c r="E140" s="7"/>
      <c r="F140" s="34"/>
      <c r="G140" s="2"/>
      <c r="H140" s="3"/>
      <c r="I140" s="30"/>
      <c r="J140" s="3"/>
      <c r="K140" s="30"/>
      <c r="L140" s="11"/>
      <c r="M140" s="7"/>
      <c r="N140" s="7"/>
      <c r="O140" s="30"/>
    </row>
    <row r="141" spans="1:15" ht="12.75">
      <c r="A141" s="1"/>
      <c r="B141" s="1"/>
      <c r="C141" s="37"/>
      <c r="D141" s="3"/>
      <c r="E141" s="7"/>
      <c r="F141" s="34"/>
      <c r="G141" s="2"/>
      <c r="H141" s="3"/>
      <c r="I141" s="30"/>
      <c r="J141" s="3"/>
      <c r="K141" s="30"/>
      <c r="L141" s="11"/>
      <c r="M141" s="7"/>
      <c r="N141" s="7"/>
      <c r="O141" s="30"/>
    </row>
    <row r="142" spans="1:15" ht="12.75">
      <c r="A142" s="1"/>
      <c r="B142" s="1"/>
      <c r="C142" s="37"/>
      <c r="D142" s="3"/>
      <c r="E142" s="7"/>
      <c r="F142" s="34"/>
      <c r="G142" s="2"/>
      <c r="H142" s="3"/>
      <c r="I142" s="30"/>
      <c r="J142" s="3"/>
      <c r="K142" s="30"/>
      <c r="L142" s="11"/>
      <c r="M142" s="7"/>
      <c r="N142" s="7"/>
      <c r="O142" s="30"/>
    </row>
    <row r="143" spans="1:15" ht="12.75">
      <c r="A143" s="1"/>
      <c r="B143" s="1"/>
      <c r="C143" s="37"/>
      <c r="D143" s="3"/>
      <c r="E143" s="7"/>
      <c r="F143" s="34"/>
      <c r="G143" s="2"/>
      <c r="H143" s="3"/>
      <c r="I143" s="30"/>
      <c r="J143" s="3"/>
      <c r="K143" s="30"/>
      <c r="L143" s="11"/>
      <c r="M143" s="7"/>
      <c r="N143" s="7"/>
      <c r="O143" s="30"/>
    </row>
    <row r="144" spans="1:15" ht="12.75">
      <c r="A144" s="1"/>
      <c r="B144" s="1"/>
      <c r="C144" s="37"/>
      <c r="D144" s="3"/>
      <c r="E144" s="7"/>
      <c r="F144" s="34"/>
      <c r="G144" s="2"/>
      <c r="H144" s="3"/>
      <c r="I144" s="30"/>
      <c r="J144" s="3"/>
      <c r="K144" s="30"/>
      <c r="L144" s="11"/>
      <c r="M144" s="7"/>
      <c r="N144" s="7"/>
      <c r="O144" s="30"/>
    </row>
    <row r="145" spans="1:15" ht="12.75">
      <c r="A145" s="1"/>
      <c r="B145" s="1"/>
      <c r="C145" s="37"/>
      <c r="D145" s="3"/>
      <c r="E145" s="7"/>
      <c r="F145" s="34"/>
      <c r="G145" s="2"/>
      <c r="H145" s="3"/>
      <c r="I145" s="30"/>
      <c r="J145" s="3"/>
      <c r="K145" s="30"/>
      <c r="L145" s="11"/>
      <c r="M145" s="7"/>
      <c r="N145" s="7"/>
      <c r="O145" s="30"/>
    </row>
    <row r="146" spans="1:15" ht="12.75">
      <c r="A146" s="1"/>
      <c r="B146" s="1"/>
      <c r="C146" s="37"/>
      <c r="D146" s="3"/>
      <c r="E146" s="7"/>
      <c r="F146" s="34"/>
      <c r="G146" s="2"/>
      <c r="H146" s="3"/>
      <c r="I146" s="30"/>
      <c r="J146" s="3"/>
      <c r="K146" s="30"/>
      <c r="L146" s="11"/>
      <c r="M146" s="7"/>
      <c r="N146" s="7"/>
      <c r="O146" s="30"/>
    </row>
    <row r="147" spans="1:15" ht="12.75">
      <c r="A147" s="1"/>
      <c r="B147" s="1"/>
      <c r="C147" s="37"/>
      <c r="D147" s="3"/>
      <c r="E147" s="7"/>
      <c r="F147" s="34"/>
      <c r="G147" s="2"/>
      <c r="H147" s="3"/>
      <c r="I147" s="30"/>
      <c r="J147" s="3"/>
      <c r="K147" s="30"/>
      <c r="L147" s="11"/>
      <c r="M147" s="7"/>
      <c r="N147" s="7"/>
      <c r="O147" s="30"/>
    </row>
    <row r="148" spans="1:15" ht="12.75">
      <c r="A148" s="1"/>
      <c r="B148" s="1"/>
      <c r="C148" s="37"/>
      <c r="D148" s="3"/>
      <c r="E148" s="7"/>
      <c r="F148" s="34"/>
      <c r="G148" s="2"/>
      <c r="H148" s="3"/>
      <c r="I148" s="30"/>
      <c r="J148" s="3"/>
      <c r="K148" s="30"/>
      <c r="L148" s="11"/>
      <c r="M148" s="7"/>
      <c r="N148" s="7"/>
      <c r="O148" s="30"/>
    </row>
    <row r="149" spans="1:15" ht="12.75">
      <c r="A149" s="1"/>
      <c r="B149" s="1"/>
      <c r="C149" s="37"/>
      <c r="D149" s="3"/>
      <c r="E149" s="7"/>
      <c r="F149" s="34"/>
      <c r="G149" s="2"/>
      <c r="H149" s="3"/>
      <c r="I149" s="30"/>
      <c r="J149" s="3"/>
      <c r="K149" s="30"/>
      <c r="L149" s="11"/>
      <c r="M149" s="7"/>
      <c r="N149" s="7"/>
      <c r="O149" s="30"/>
    </row>
    <row r="150" spans="1:15" ht="12.75">
      <c r="A150" s="1"/>
      <c r="B150" s="1"/>
      <c r="C150" s="37"/>
      <c r="D150" s="3"/>
      <c r="E150" s="7"/>
      <c r="F150" s="34"/>
      <c r="G150" s="2"/>
      <c r="H150" s="3"/>
      <c r="I150" s="30"/>
      <c r="J150" s="3"/>
      <c r="K150" s="30"/>
      <c r="L150" s="11"/>
      <c r="M150" s="7"/>
      <c r="N150" s="7"/>
      <c r="O150" s="30"/>
    </row>
    <row r="151" spans="1:15" ht="12.75">
      <c r="A151" s="1"/>
      <c r="B151" s="1"/>
      <c r="C151" s="37"/>
      <c r="D151" s="3"/>
      <c r="E151" s="7"/>
      <c r="F151" s="34"/>
      <c r="G151" s="2"/>
      <c r="H151" s="3"/>
      <c r="I151" s="30"/>
      <c r="J151" s="3"/>
      <c r="K151" s="30"/>
      <c r="L151" s="11"/>
      <c r="M151" s="7"/>
      <c r="N151" s="7"/>
      <c r="O151" s="30"/>
    </row>
    <row r="152" spans="1:15" ht="12.75">
      <c r="A152" s="1"/>
      <c r="B152" s="1"/>
      <c r="C152" s="37"/>
      <c r="D152" s="3"/>
      <c r="E152" s="7"/>
      <c r="F152" s="34"/>
      <c r="G152" s="2"/>
      <c r="H152" s="3"/>
      <c r="I152" s="30"/>
      <c r="J152" s="3"/>
      <c r="K152" s="30"/>
      <c r="L152" s="11"/>
      <c r="M152" s="7"/>
      <c r="N152" s="7"/>
      <c r="O152" s="30"/>
    </row>
    <row r="153" spans="1:15" ht="12.75">
      <c r="A153" s="1"/>
      <c r="B153" s="1"/>
      <c r="C153" s="37"/>
      <c r="D153" s="3"/>
      <c r="E153" s="7"/>
      <c r="F153" s="34"/>
      <c r="G153" s="2"/>
      <c r="H153" s="3"/>
      <c r="I153" s="30"/>
      <c r="J153" s="3"/>
      <c r="K153" s="30"/>
      <c r="L153" s="11"/>
      <c r="M153" s="7"/>
      <c r="N153" s="7"/>
      <c r="O153" s="30"/>
    </row>
    <row r="154" spans="1:15" ht="12.75">
      <c r="A154" s="1"/>
      <c r="B154" s="1"/>
      <c r="C154" s="37"/>
      <c r="D154" s="3"/>
      <c r="E154" s="7"/>
      <c r="F154" s="34"/>
      <c r="G154" s="2"/>
      <c r="H154" s="3"/>
      <c r="I154" s="30"/>
      <c r="J154" s="3"/>
      <c r="K154" s="30"/>
      <c r="L154" s="11"/>
      <c r="M154" s="7"/>
      <c r="N154" s="7"/>
      <c r="O154" s="30"/>
    </row>
    <row r="155" spans="1:15" ht="12.75">
      <c r="A155" s="1"/>
      <c r="B155" s="1"/>
      <c r="C155" s="37"/>
      <c r="D155" s="3"/>
      <c r="E155" s="7"/>
      <c r="F155" s="34"/>
      <c r="G155" s="2"/>
      <c r="H155" s="3"/>
      <c r="I155" s="30"/>
      <c r="J155" s="3"/>
      <c r="K155" s="30"/>
      <c r="L155" s="11"/>
      <c r="M155" s="7"/>
      <c r="N155" s="7"/>
      <c r="O155" s="30"/>
    </row>
    <row r="156" spans="1:15" ht="12.75">
      <c r="A156" s="1"/>
      <c r="B156" s="1"/>
      <c r="C156" s="37"/>
      <c r="D156" s="3"/>
      <c r="E156" s="7"/>
      <c r="F156" s="34"/>
      <c r="G156" s="2"/>
      <c r="H156" s="3"/>
      <c r="I156" s="30"/>
      <c r="J156" s="3"/>
      <c r="K156" s="30"/>
      <c r="L156" s="11"/>
      <c r="M156" s="7"/>
      <c r="N156" s="7"/>
      <c r="O156" s="30"/>
    </row>
    <row r="157" spans="1:15" ht="12.75">
      <c r="A157" s="1"/>
      <c r="B157" s="1"/>
      <c r="C157" s="37"/>
      <c r="D157" s="3"/>
      <c r="E157" s="7"/>
      <c r="F157" s="34"/>
      <c r="G157" s="2"/>
      <c r="H157" s="3"/>
      <c r="I157" s="30"/>
      <c r="J157" s="3"/>
      <c r="K157" s="30"/>
      <c r="L157" s="11"/>
      <c r="M157" s="7"/>
      <c r="N157" s="7"/>
      <c r="O157" s="30"/>
    </row>
    <row r="158" spans="1:15" ht="12.75">
      <c r="A158" s="1"/>
      <c r="B158" s="1"/>
      <c r="C158" s="37"/>
      <c r="D158" s="3"/>
      <c r="E158" s="7"/>
      <c r="F158" s="34"/>
      <c r="G158" s="2"/>
      <c r="H158" s="3"/>
      <c r="I158" s="30"/>
      <c r="J158" s="3"/>
      <c r="K158" s="30"/>
      <c r="L158" s="11"/>
      <c r="M158" s="7"/>
      <c r="N158" s="7"/>
      <c r="O158" s="30"/>
    </row>
    <row r="159" spans="1:15" ht="12.75">
      <c r="A159" s="1"/>
      <c r="B159" s="1"/>
      <c r="C159" s="37"/>
      <c r="D159" s="3"/>
      <c r="E159" s="7"/>
      <c r="F159" s="34"/>
      <c r="G159" s="2"/>
      <c r="H159" s="3"/>
      <c r="I159" s="30"/>
      <c r="J159" s="3"/>
      <c r="K159" s="30"/>
      <c r="L159" s="11"/>
      <c r="M159" s="7"/>
      <c r="N159" s="7"/>
      <c r="O159" s="30"/>
    </row>
    <row r="160" spans="1:15" ht="12.75">
      <c r="A160" s="1"/>
      <c r="B160" s="1"/>
      <c r="C160" s="37"/>
      <c r="D160" s="3"/>
      <c r="E160" s="7"/>
      <c r="F160" s="34"/>
      <c r="G160" s="2"/>
      <c r="H160" s="3"/>
      <c r="I160" s="30"/>
      <c r="J160" s="3"/>
      <c r="K160" s="30"/>
      <c r="L160" s="11"/>
      <c r="M160" s="7"/>
      <c r="N160" s="7"/>
      <c r="O160" s="30"/>
    </row>
    <row r="161" spans="1:15" ht="12.75">
      <c r="A161" s="1"/>
      <c r="B161" s="1"/>
      <c r="C161" s="37"/>
      <c r="D161" s="3"/>
      <c r="E161" s="7"/>
      <c r="F161" s="34"/>
      <c r="G161" s="2"/>
      <c r="H161" s="3"/>
      <c r="I161" s="30"/>
      <c r="J161" s="3"/>
      <c r="K161" s="30"/>
      <c r="L161" s="11"/>
      <c r="M161" s="7"/>
      <c r="N161" s="7"/>
      <c r="O161" s="30"/>
    </row>
    <row r="162" spans="1:15" ht="12.75">
      <c r="A162" s="1"/>
      <c r="B162" s="1"/>
      <c r="C162" s="37"/>
      <c r="D162" s="3"/>
      <c r="E162" s="7"/>
      <c r="F162" s="34"/>
      <c r="G162" s="2"/>
      <c r="H162" s="3"/>
      <c r="I162" s="30"/>
      <c r="J162" s="3"/>
      <c r="K162" s="30"/>
      <c r="L162" s="11"/>
      <c r="M162" s="7"/>
      <c r="N162" s="7"/>
      <c r="O162" s="30"/>
    </row>
    <row r="163" spans="1:15" ht="12.75">
      <c r="A163" s="1"/>
      <c r="B163" s="1"/>
      <c r="C163" s="37"/>
      <c r="D163" s="3"/>
      <c r="E163" s="7"/>
      <c r="F163" s="34"/>
      <c r="G163" s="2"/>
      <c r="H163" s="3"/>
      <c r="I163" s="30"/>
      <c r="J163" s="3"/>
      <c r="K163" s="30"/>
      <c r="L163" s="11"/>
      <c r="M163" s="7"/>
      <c r="N163" s="7"/>
      <c r="O163" s="30"/>
    </row>
    <row r="164" spans="1:15" ht="12.75">
      <c r="A164" s="1"/>
      <c r="B164" s="1"/>
      <c r="C164" s="40"/>
      <c r="D164" s="3"/>
      <c r="E164" s="42"/>
      <c r="F164" s="30"/>
      <c r="G164" s="2"/>
      <c r="H164" s="3"/>
      <c r="I164" s="30"/>
      <c r="J164" s="3"/>
      <c r="K164" s="30"/>
      <c r="L164" s="3"/>
      <c r="M164" s="7"/>
      <c r="N164" s="7"/>
      <c r="O164" s="30"/>
    </row>
    <row r="165" spans="1:15" ht="12.75">
      <c r="A165" s="1"/>
      <c r="B165" s="1"/>
      <c r="C165" s="40"/>
      <c r="D165" s="3"/>
      <c r="E165" s="42"/>
      <c r="F165" s="30"/>
      <c r="G165" s="2"/>
      <c r="H165" s="3"/>
      <c r="I165" s="30"/>
      <c r="J165" s="3"/>
      <c r="K165" s="30"/>
      <c r="L165" s="3"/>
      <c r="M165" s="7"/>
      <c r="N165" s="7"/>
      <c r="O165" s="30"/>
    </row>
    <row r="166" spans="1:15" ht="12.75">
      <c r="A166" s="1"/>
      <c r="B166" s="1"/>
      <c r="C166" s="40"/>
      <c r="D166" s="3"/>
      <c r="E166" s="42"/>
      <c r="F166" s="30"/>
      <c r="G166" s="2"/>
      <c r="H166" s="3"/>
      <c r="I166" s="30"/>
      <c r="J166" s="3"/>
      <c r="K166" s="30"/>
      <c r="L166" s="3"/>
      <c r="M166" s="7"/>
      <c r="N166" s="7"/>
      <c r="O166" s="30"/>
    </row>
    <row r="167" spans="1:15" ht="12.75">
      <c r="A167" s="1"/>
      <c r="B167" s="1"/>
      <c r="C167" s="40"/>
      <c r="D167" s="3"/>
      <c r="E167" s="42"/>
      <c r="F167" s="30"/>
      <c r="G167" s="2"/>
      <c r="H167" s="3"/>
      <c r="I167" s="30"/>
      <c r="J167" s="3"/>
      <c r="K167" s="30"/>
      <c r="L167" s="3"/>
      <c r="M167" s="7"/>
      <c r="N167" s="7"/>
      <c r="O167" s="30"/>
    </row>
    <row r="168" spans="1:15" ht="12.75">
      <c r="A168" s="1"/>
      <c r="B168" s="1"/>
      <c r="C168" s="40"/>
      <c r="D168" s="3"/>
      <c r="E168" s="42"/>
      <c r="F168" s="30"/>
      <c r="G168" s="2"/>
      <c r="H168" s="3"/>
      <c r="I168" s="30"/>
      <c r="J168" s="3"/>
      <c r="K168" s="30"/>
      <c r="L168" s="3"/>
      <c r="M168" s="7"/>
      <c r="N168" s="7"/>
      <c r="O168" s="30"/>
    </row>
    <row r="169" spans="1:15" ht="12.75">
      <c r="A169" s="1"/>
      <c r="B169" s="1"/>
      <c r="C169" s="40"/>
      <c r="D169" s="3"/>
      <c r="E169" s="42"/>
      <c r="F169" s="30"/>
      <c r="G169" s="2"/>
      <c r="H169" s="3"/>
      <c r="I169" s="30"/>
      <c r="J169" s="3"/>
      <c r="K169" s="30"/>
      <c r="L169" s="3"/>
      <c r="M169" s="7"/>
      <c r="N169" s="7"/>
      <c r="O169" s="30"/>
    </row>
    <row r="225" spans="1:15" ht="12.75">
      <c r="F225" s="12" t="s">
        <v>555</v>
      </c>
      <c r="O225" s="12" t="s">
        <v>555</v>
      </c>
    </row>
    <row r="226" spans="1:15" ht="12.75">
      <c r="F226" s="12" t="s">
        <v>555</v>
      </c>
      <c r="O226" s="12" t="s">
        <v>555</v>
      </c>
    </row>
    <row r="227" spans="1:15" ht="12.75">
      <c r="F227" s="12" t="s">
        <v>555</v>
      </c>
      <c r="O227" s="12" t="s">
        <v>555</v>
      </c>
    </row>
    <row r="228" spans="1:15" ht="12.75">
      <c r="F228" s="12" t="s">
        <v>555</v>
      </c>
      <c r="O228" s="12" t="s">
        <v>555</v>
      </c>
    </row>
    <row r="229" spans="1:15" ht="12.75">
      <c r="F229" s="12" t="s">
        <v>555</v>
      </c>
      <c r="O229" s="12" t="s">
        <v>555</v>
      </c>
    </row>
    <row r="230" spans="1:15" ht="12.75">
      <c r="F230" s="12" t="s">
        <v>555</v>
      </c>
      <c r="O230" s="12" t="s">
        <v>555</v>
      </c>
    </row>
    <row r="231" spans="1:15" ht="12.75">
      <c r="F231" s="12" t="s">
        <v>555</v>
      </c>
      <c r="O231" s="12" t="s">
        <v>555</v>
      </c>
    </row>
    <row r="232" spans="1:15" ht="12.75">
      <c r="F232" s="12" t="s">
        <v>555</v>
      </c>
      <c r="O232" s="12" t="s">
        <v>555</v>
      </c>
    </row>
    <row r="233" spans="1:15" ht="12.75">
      <c r="F233" s="12" t="s">
        <v>555</v>
      </c>
      <c r="O233" s="12" t="s">
        <v>555</v>
      </c>
    </row>
    <row r="234" spans="1:15" ht="12.75">
      <c r="F234" s="12" t="s">
        <v>555</v>
      </c>
      <c r="O234" s="12" t="s">
        <v>555</v>
      </c>
    </row>
    <row r="235" spans="1:15" ht="12.75">
      <c r="F235" s="12" t="s">
        <v>555</v>
      </c>
      <c r="O235" s="12" t="s">
        <v>555</v>
      </c>
    </row>
    <row r="236" spans="1:15" ht="12.75">
      <c r="F236" s="12" t="s">
        <v>555</v>
      </c>
      <c r="O236" s="12" t="s">
        <v>555</v>
      </c>
    </row>
    <row r="237" spans="1:15" ht="12.75">
      <c r="F237" s="12" t="s">
        <v>555</v>
      </c>
      <c r="O237" s="12" t="s">
        <v>555</v>
      </c>
    </row>
    <row r="238" spans="1:15" ht="12.75">
      <c r="F238" s="12" t="s">
        <v>555</v>
      </c>
      <c r="O238" s="12" t="s">
        <v>555</v>
      </c>
    </row>
    <row r="239" spans="1:15" ht="12.75">
      <c r="F239" s="12" t="s">
        <v>555</v>
      </c>
      <c r="O239" s="12" t="s">
        <v>555</v>
      </c>
    </row>
    <row r="240" spans="1:15" ht="12.75">
      <c r="F240" s="12" t="s">
        <v>555</v>
      </c>
      <c r="O240" s="12" t="s">
        <v>555</v>
      </c>
    </row>
    <row r="241" spans="1:15" ht="12.75">
      <c r="F241" s="12" t="s">
        <v>555</v>
      </c>
      <c r="O241" s="12" t="s">
        <v>555</v>
      </c>
    </row>
    <row r="242" spans="1:15" ht="12.75">
      <c r="F242" s="12" t="s">
        <v>555</v>
      </c>
      <c r="O242" s="12" t="s">
        <v>555</v>
      </c>
    </row>
  </sheetData>
  <sheetProtection/>
  <autoFilter ref="A6:O169"/>
  <printOptions/>
  <pageMargins left="0" right="0" top="0" bottom="0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85"/>
  <sheetViews>
    <sheetView zoomScalePageLayoutView="0" workbookViewId="0" topLeftCell="A860">
      <selection activeCell="A2" sqref="A2:E885"/>
    </sheetView>
  </sheetViews>
  <sheetFormatPr defaultColWidth="11.421875" defaultRowHeight="12.75"/>
  <cols>
    <col min="1" max="1" width="11.421875" style="12" customWidth="1"/>
    <col min="2" max="2" width="25.00390625" style="0" customWidth="1"/>
    <col min="3" max="5" width="11.421875" style="12" customWidth="1"/>
  </cols>
  <sheetData>
    <row r="1" spans="1:5" ht="80.25" customHeight="1">
      <c r="A1" s="26" t="s">
        <v>252</v>
      </c>
      <c r="B1" s="26" t="s">
        <v>253</v>
      </c>
      <c r="C1" s="26" t="s">
        <v>36</v>
      </c>
      <c r="D1" s="26" t="s">
        <v>35</v>
      </c>
      <c r="E1" s="26" t="s">
        <v>254</v>
      </c>
    </row>
    <row r="2" spans="1:5" ht="12.75">
      <c r="A2" s="12">
        <v>1103594</v>
      </c>
      <c r="B2" t="s">
        <v>431</v>
      </c>
      <c r="C2" s="12" t="s">
        <v>255</v>
      </c>
      <c r="D2" s="12" t="s">
        <v>22</v>
      </c>
      <c r="E2" s="12" t="s">
        <v>24</v>
      </c>
    </row>
    <row r="3" spans="1:5" ht="12.75">
      <c r="A3" s="12">
        <v>2628277</v>
      </c>
      <c r="B3" t="s">
        <v>743</v>
      </c>
      <c r="C3" s="12" t="s">
        <v>628</v>
      </c>
      <c r="D3" s="12" t="s">
        <v>23</v>
      </c>
      <c r="E3" s="12" t="s">
        <v>29</v>
      </c>
    </row>
    <row r="4" spans="1:5" ht="12.75">
      <c r="A4" s="12">
        <v>1009538</v>
      </c>
      <c r="B4" t="s">
        <v>655</v>
      </c>
      <c r="C4" s="12" t="s">
        <v>578</v>
      </c>
      <c r="D4" s="12" t="s">
        <v>22</v>
      </c>
      <c r="E4" s="12" t="s">
        <v>27</v>
      </c>
    </row>
    <row r="5" spans="1:5" ht="12.75">
      <c r="A5" s="12">
        <v>2630040</v>
      </c>
      <c r="B5" t="s">
        <v>582</v>
      </c>
      <c r="C5" s="12" t="s">
        <v>578</v>
      </c>
      <c r="D5" s="12" t="s">
        <v>22</v>
      </c>
      <c r="E5" s="12" t="s">
        <v>168</v>
      </c>
    </row>
    <row r="6" spans="1:5" ht="12.75">
      <c r="A6" s="12">
        <v>1033959</v>
      </c>
      <c r="B6" t="s">
        <v>226</v>
      </c>
      <c r="C6" s="12" t="s">
        <v>69</v>
      </c>
      <c r="D6" s="12" t="s">
        <v>23</v>
      </c>
      <c r="E6" s="12" t="s">
        <v>197</v>
      </c>
    </row>
    <row r="7" spans="1:5" ht="12.75">
      <c r="A7" s="12">
        <v>2328656</v>
      </c>
      <c r="B7" t="s">
        <v>432</v>
      </c>
      <c r="C7" s="12" t="s">
        <v>262</v>
      </c>
      <c r="D7" s="12" t="s">
        <v>22</v>
      </c>
      <c r="E7" s="12" t="s">
        <v>161</v>
      </c>
    </row>
    <row r="8" spans="1:5" ht="12.75">
      <c r="A8" s="12">
        <v>1017316</v>
      </c>
      <c r="B8" t="s">
        <v>595</v>
      </c>
      <c r="C8" s="12" t="s">
        <v>573</v>
      </c>
      <c r="D8" s="12" t="s">
        <v>6</v>
      </c>
      <c r="E8" s="12" t="s">
        <v>171</v>
      </c>
    </row>
    <row r="9" spans="1:5" ht="12.75">
      <c r="A9" s="12">
        <v>1017123</v>
      </c>
      <c r="B9" t="s">
        <v>843</v>
      </c>
      <c r="C9" s="12" t="s">
        <v>70</v>
      </c>
      <c r="D9" s="12" t="s">
        <v>6</v>
      </c>
      <c r="E9" s="43" t="s">
        <v>25</v>
      </c>
    </row>
    <row r="10" spans="1:5" ht="12.75">
      <c r="A10" s="12">
        <v>1014702</v>
      </c>
      <c r="B10" t="s">
        <v>951</v>
      </c>
      <c r="C10" s="12" t="s">
        <v>70</v>
      </c>
      <c r="D10" s="12" t="s">
        <v>22</v>
      </c>
      <c r="E10" s="12" t="s">
        <v>158</v>
      </c>
    </row>
    <row r="11" spans="1:5" ht="12.75">
      <c r="A11" s="12">
        <v>2071947</v>
      </c>
      <c r="B11" t="s">
        <v>433</v>
      </c>
      <c r="C11" s="12" t="s">
        <v>255</v>
      </c>
      <c r="D11" s="12" t="s">
        <v>594</v>
      </c>
      <c r="E11" s="12" t="s">
        <v>24</v>
      </c>
    </row>
    <row r="12" spans="1:5" ht="12.75">
      <c r="A12" s="12">
        <v>1012407</v>
      </c>
      <c r="B12" t="s">
        <v>523</v>
      </c>
      <c r="C12" s="12" t="s">
        <v>73</v>
      </c>
      <c r="D12" s="12" t="s">
        <v>23</v>
      </c>
      <c r="E12" s="12" t="s">
        <v>52</v>
      </c>
    </row>
    <row r="13" spans="1:5" ht="12.75">
      <c r="A13" s="12">
        <v>1007013</v>
      </c>
      <c r="B13" t="s">
        <v>66</v>
      </c>
      <c r="C13" s="12" t="s">
        <v>47</v>
      </c>
      <c r="D13" s="12" t="s">
        <v>22</v>
      </c>
      <c r="E13" s="12" t="s">
        <v>175</v>
      </c>
    </row>
    <row r="14" spans="1:5" ht="12.75">
      <c r="A14" s="12">
        <v>2071936</v>
      </c>
      <c r="B14" t="s">
        <v>434</v>
      </c>
      <c r="C14" s="12" t="s">
        <v>255</v>
      </c>
      <c r="D14" s="12" t="s">
        <v>594</v>
      </c>
      <c r="E14" s="12" t="s">
        <v>188</v>
      </c>
    </row>
    <row r="15" spans="1:5" ht="12.75">
      <c r="A15" s="12">
        <v>1002221</v>
      </c>
      <c r="B15" t="s">
        <v>763</v>
      </c>
      <c r="C15" s="12" t="s">
        <v>573</v>
      </c>
      <c r="D15" s="12" t="s">
        <v>22</v>
      </c>
      <c r="E15" s="12" t="s">
        <v>52</v>
      </c>
    </row>
    <row r="16" spans="1:5" ht="12.75">
      <c r="A16" s="12">
        <v>1003320</v>
      </c>
      <c r="B16" t="s">
        <v>227</v>
      </c>
      <c r="C16" s="12" t="s">
        <v>43</v>
      </c>
      <c r="D16" s="12" t="s">
        <v>6</v>
      </c>
      <c r="E16" s="12" t="s">
        <v>180</v>
      </c>
    </row>
    <row r="17" spans="1:5" ht="12.75">
      <c r="A17" s="12">
        <v>2611344</v>
      </c>
      <c r="B17" t="s">
        <v>256</v>
      </c>
      <c r="C17" s="12" t="s">
        <v>69</v>
      </c>
      <c r="D17" s="12" t="s">
        <v>23</v>
      </c>
      <c r="E17" s="12" t="s">
        <v>52</v>
      </c>
    </row>
    <row r="18" spans="1:5" ht="12.75">
      <c r="A18" s="12">
        <v>1011719</v>
      </c>
      <c r="B18" t="s">
        <v>471</v>
      </c>
      <c r="C18" s="12" t="s">
        <v>73</v>
      </c>
      <c r="D18" s="12" t="s">
        <v>22</v>
      </c>
      <c r="E18" s="12" t="s">
        <v>52</v>
      </c>
    </row>
    <row r="19" spans="1:5" ht="12.75">
      <c r="A19" s="12">
        <v>1015287</v>
      </c>
      <c r="B19" t="s">
        <v>562</v>
      </c>
      <c r="C19" s="12" t="s">
        <v>73</v>
      </c>
      <c r="D19" s="12" t="s">
        <v>22</v>
      </c>
      <c r="E19" s="43" t="s">
        <v>25</v>
      </c>
    </row>
    <row r="20" spans="1:5" ht="12.75">
      <c r="A20" s="12">
        <v>2282745</v>
      </c>
      <c r="B20" t="s">
        <v>651</v>
      </c>
      <c r="C20" s="12" t="s">
        <v>578</v>
      </c>
      <c r="D20" s="12" t="s">
        <v>22</v>
      </c>
      <c r="E20" s="12" t="s">
        <v>27</v>
      </c>
    </row>
    <row r="21" spans="1:5" ht="12.75">
      <c r="A21" s="12">
        <v>1027293</v>
      </c>
      <c r="B21" t="s">
        <v>844</v>
      </c>
      <c r="C21" s="12" t="s">
        <v>255</v>
      </c>
      <c r="D21" s="12" t="s">
        <v>594</v>
      </c>
      <c r="E21" s="12" t="s">
        <v>158</v>
      </c>
    </row>
    <row r="22" spans="1:5" ht="12.75">
      <c r="A22" s="12">
        <v>1450584</v>
      </c>
      <c r="B22" t="s">
        <v>257</v>
      </c>
      <c r="C22" s="12" t="s">
        <v>69</v>
      </c>
      <c r="D22" s="12" t="s">
        <v>23</v>
      </c>
      <c r="E22" s="12" t="s">
        <v>171</v>
      </c>
    </row>
    <row r="23" spans="1:5" ht="12.75">
      <c r="A23" s="12">
        <v>2244321</v>
      </c>
      <c r="B23" t="s">
        <v>258</v>
      </c>
      <c r="C23" s="12" t="s">
        <v>48</v>
      </c>
      <c r="D23" s="12" t="s">
        <v>22</v>
      </c>
      <c r="E23" s="12" t="s">
        <v>27</v>
      </c>
    </row>
    <row r="24" spans="1:5" ht="12.75">
      <c r="A24" s="12">
        <v>1006382</v>
      </c>
      <c r="B24" t="s">
        <v>845</v>
      </c>
      <c r="C24" s="12" t="s">
        <v>50</v>
      </c>
      <c r="D24" s="12" t="s">
        <v>23</v>
      </c>
      <c r="E24" s="12" t="s">
        <v>158</v>
      </c>
    </row>
    <row r="25" spans="1:5" ht="12.75">
      <c r="A25" s="12">
        <v>1014840</v>
      </c>
      <c r="B25" t="s">
        <v>774</v>
      </c>
      <c r="C25" s="12" t="s">
        <v>70</v>
      </c>
      <c r="D25" s="12" t="s">
        <v>22</v>
      </c>
      <c r="E25" s="12" t="s">
        <v>29</v>
      </c>
    </row>
    <row r="26" spans="1:5" ht="12.75">
      <c r="A26" s="12">
        <v>1027811</v>
      </c>
      <c r="B26" t="s">
        <v>846</v>
      </c>
      <c r="C26" s="12" t="s">
        <v>484</v>
      </c>
      <c r="D26" s="12" t="s">
        <v>22</v>
      </c>
      <c r="E26" s="12" t="s">
        <v>158</v>
      </c>
    </row>
    <row r="27" spans="1:5" ht="12.75">
      <c r="A27" s="12">
        <v>2570225</v>
      </c>
      <c r="B27" t="s">
        <v>240</v>
      </c>
      <c r="C27" s="12" t="s">
        <v>69</v>
      </c>
      <c r="D27" s="12" t="s">
        <v>23</v>
      </c>
      <c r="E27" s="12" t="s">
        <v>30</v>
      </c>
    </row>
    <row r="28" spans="1:5" ht="12.75">
      <c r="A28" s="12">
        <v>1253421</v>
      </c>
      <c r="B28" t="s">
        <v>581</v>
      </c>
      <c r="C28" s="12" t="s">
        <v>573</v>
      </c>
      <c r="D28" s="12" t="s">
        <v>321</v>
      </c>
      <c r="E28" s="12" t="s">
        <v>168</v>
      </c>
    </row>
    <row r="29" spans="1:5" ht="12.75">
      <c r="A29" s="12">
        <v>1128844</v>
      </c>
      <c r="B29" t="s">
        <v>985</v>
      </c>
      <c r="C29" s="12" t="s">
        <v>77</v>
      </c>
      <c r="D29" s="12" t="s">
        <v>594</v>
      </c>
      <c r="E29" s="12" t="s">
        <v>158</v>
      </c>
    </row>
    <row r="30" spans="1:5" ht="12.75">
      <c r="A30" s="12">
        <v>1014061</v>
      </c>
      <c r="B30" t="s">
        <v>524</v>
      </c>
      <c r="C30" s="12" t="s">
        <v>70</v>
      </c>
      <c r="D30" s="12" t="s">
        <v>22</v>
      </c>
      <c r="E30" s="12" t="s">
        <v>24</v>
      </c>
    </row>
    <row r="31" spans="1:5" ht="12.75">
      <c r="A31" s="12">
        <v>1009783</v>
      </c>
      <c r="B31" t="s">
        <v>679</v>
      </c>
      <c r="C31" s="12" t="s">
        <v>573</v>
      </c>
      <c r="D31" s="12" t="s">
        <v>22</v>
      </c>
      <c r="E31" s="12" t="s">
        <v>28</v>
      </c>
    </row>
    <row r="32" spans="1:5" ht="12.75">
      <c r="A32" s="12">
        <v>1003665</v>
      </c>
      <c r="B32" t="s">
        <v>259</v>
      </c>
      <c r="C32" s="12" t="s">
        <v>74</v>
      </c>
      <c r="D32" s="12" t="s">
        <v>23</v>
      </c>
      <c r="E32" s="12" t="s">
        <v>56</v>
      </c>
    </row>
    <row r="33" spans="1:5" ht="12.75">
      <c r="A33" s="12">
        <v>1009638</v>
      </c>
      <c r="B33" t="s">
        <v>415</v>
      </c>
      <c r="C33" s="12" t="s">
        <v>44</v>
      </c>
      <c r="D33" s="12" t="s">
        <v>22</v>
      </c>
      <c r="E33" s="12" t="s">
        <v>29</v>
      </c>
    </row>
    <row r="34" spans="1:5" ht="12.75">
      <c r="A34" s="12">
        <v>1009506</v>
      </c>
      <c r="B34" t="s">
        <v>149</v>
      </c>
      <c r="C34" s="12" t="s">
        <v>42</v>
      </c>
      <c r="D34" s="12" t="s">
        <v>23</v>
      </c>
      <c r="E34" s="12" t="s">
        <v>28</v>
      </c>
    </row>
    <row r="35" spans="1:5" ht="12.75">
      <c r="A35" s="12">
        <v>1017017</v>
      </c>
      <c r="B35" t="s">
        <v>847</v>
      </c>
      <c r="C35" s="12" t="s">
        <v>69</v>
      </c>
      <c r="D35" s="12" t="s">
        <v>23</v>
      </c>
      <c r="E35" s="43" t="s">
        <v>25</v>
      </c>
    </row>
    <row r="36" spans="1:5" ht="12.75">
      <c r="A36" s="12">
        <v>1063359</v>
      </c>
      <c r="B36" t="s">
        <v>260</v>
      </c>
      <c r="C36" s="12" t="s">
        <v>50</v>
      </c>
      <c r="D36" s="12" t="s">
        <v>23</v>
      </c>
      <c r="E36" s="12" t="s">
        <v>28</v>
      </c>
    </row>
    <row r="37" spans="1:5" ht="12.75">
      <c r="A37" s="12">
        <v>1008253</v>
      </c>
      <c r="B37" t="s">
        <v>435</v>
      </c>
      <c r="C37" s="12" t="s">
        <v>81</v>
      </c>
      <c r="D37" s="12" t="s">
        <v>22</v>
      </c>
      <c r="E37" s="12" t="s">
        <v>29</v>
      </c>
    </row>
    <row r="38" spans="1:5" ht="12.75">
      <c r="A38" s="12">
        <v>1002956</v>
      </c>
      <c r="B38" t="s">
        <v>796</v>
      </c>
      <c r="C38" s="12" t="s">
        <v>733</v>
      </c>
      <c r="D38" s="12" t="s">
        <v>23</v>
      </c>
      <c r="E38" s="12" t="s">
        <v>56</v>
      </c>
    </row>
    <row r="39" spans="1:5" ht="12.75">
      <c r="A39" s="12">
        <v>1115488</v>
      </c>
      <c r="B39" t="s">
        <v>229</v>
      </c>
      <c r="C39" s="12" t="s">
        <v>77</v>
      </c>
      <c r="D39" s="12" t="s">
        <v>22</v>
      </c>
      <c r="E39" s="12" t="s">
        <v>27</v>
      </c>
    </row>
    <row r="40" spans="1:5" ht="12.75">
      <c r="A40" s="12">
        <v>1116713</v>
      </c>
      <c r="B40" t="s">
        <v>1024</v>
      </c>
      <c r="C40" s="12" t="s">
        <v>43</v>
      </c>
      <c r="D40" s="12" t="s">
        <v>23</v>
      </c>
      <c r="E40" s="12" t="s">
        <v>28</v>
      </c>
    </row>
    <row r="41" spans="1:5" ht="12.75">
      <c r="A41" s="12">
        <v>2360864</v>
      </c>
      <c r="B41" t="s">
        <v>261</v>
      </c>
      <c r="C41" s="12" t="s">
        <v>46</v>
      </c>
      <c r="D41" s="12" t="s">
        <v>23</v>
      </c>
      <c r="E41" s="12" t="s">
        <v>29</v>
      </c>
    </row>
    <row r="42" spans="1:5" ht="12.75">
      <c r="A42" s="12">
        <v>1011493</v>
      </c>
      <c r="B42" t="s">
        <v>626</v>
      </c>
      <c r="C42" s="12" t="s">
        <v>573</v>
      </c>
      <c r="D42" s="12" t="s">
        <v>23</v>
      </c>
      <c r="E42" s="12" t="s">
        <v>197</v>
      </c>
    </row>
    <row r="43" spans="1:5" ht="12.75">
      <c r="A43" s="12">
        <v>1016093</v>
      </c>
      <c r="B43" t="s">
        <v>232</v>
      </c>
      <c r="C43" s="12" t="s">
        <v>42</v>
      </c>
      <c r="D43" s="12" t="s">
        <v>23</v>
      </c>
      <c r="E43" s="12" t="s">
        <v>30</v>
      </c>
    </row>
    <row r="44" spans="1:5" ht="12.75">
      <c r="A44" s="12">
        <v>1007460</v>
      </c>
      <c r="B44" t="s">
        <v>436</v>
      </c>
      <c r="C44" s="12" t="s">
        <v>262</v>
      </c>
      <c r="D44" s="12" t="s">
        <v>23</v>
      </c>
      <c r="E44" s="12" t="s">
        <v>52</v>
      </c>
    </row>
    <row r="45" spans="1:5" ht="12.75">
      <c r="A45" s="12">
        <v>1049895</v>
      </c>
      <c r="B45" t="s">
        <v>182</v>
      </c>
      <c r="C45" s="12" t="s">
        <v>71</v>
      </c>
      <c r="D45" s="12" t="s">
        <v>6</v>
      </c>
      <c r="E45" s="12" t="s">
        <v>161</v>
      </c>
    </row>
    <row r="46" spans="1:5" ht="12.75">
      <c r="A46" s="12">
        <v>2006848</v>
      </c>
      <c r="B46" t="s">
        <v>613</v>
      </c>
      <c r="C46" s="12" t="s">
        <v>578</v>
      </c>
      <c r="D46" s="12" t="s">
        <v>23</v>
      </c>
      <c r="E46" s="12" t="s">
        <v>175</v>
      </c>
    </row>
    <row r="47" spans="1:5" ht="12.75">
      <c r="A47" s="12">
        <v>1015341</v>
      </c>
      <c r="B47" t="s">
        <v>827</v>
      </c>
      <c r="C47" s="12" t="s">
        <v>26</v>
      </c>
      <c r="D47" s="12" t="s">
        <v>22</v>
      </c>
      <c r="E47" s="43" t="s">
        <v>25</v>
      </c>
    </row>
    <row r="48" spans="1:5" ht="12.75">
      <c r="A48" s="12">
        <v>1011725</v>
      </c>
      <c r="B48" t="s">
        <v>472</v>
      </c>
      <c r="C48" s="12" t="s">
        <v>73</v>
      </c>
      <c r="D48" s="12" t="s">
        <v>22</v>
      </c>
      <c r="E48" s="12" t="s">
        <v>56</v>
      </c>
    </row>
    <row r="49" spans="1:5" ht="12.75">
      <c r="A49" s="12">
        <v>1016059</v>
      </c>
      <c r="B49" t="s">
        <v>830</v>
      </c>
      <c r="C49" s="12" t="s">
        <v>77</v>
      </c>
      <c r="D49" s="12" t="s">
        <v>22</v>
      </c>
      <c r="E49" s="43" t="s">
        <v>25</v>
      </c>
    </row>
    <row r="50" spans="1:5" ht="12.75">
      <c r="A50" s="12">
        <v>1383412</v>
      </c>
      <c r="B50" t="s">
        <v>246</v>
      </c>
      <c r="C50" s="12" t="s">
        <v>42</v>
      </c>
      <c r="D50" s="12" t="s">
        <v>23</v>
      </c>
      <c r="E50" s="12" t="s">
        <v>28</v>
      </c>
    </row>
    <row r="51" spans="1:5" ht="12.75">
      <c r="A51" s="12">
        <v>2044767</v>
      </c>
      <c r="B51" t="s">
        <v>263</v>
      </c>
      <c r="C51" s="12" t="s">
        <v>220</v>
      </c>
      <c r="D51" s="12" t="s">
        <v>23</v>
      </c>
      <c r="E51" s="12" t="s">
        <v>197</v>
      </c>
    </row>
    <row r="52" spans="1:5" ht="12.75">
      <c r="A52" s="12">
        <v>1017180</v>
      </c>
      <c r="B52" t="s">
        <v>848</v>
      </c>
      <c r="C52" s="12" t="s">
        <v>81</v>
      </c>
      <c r="D52" s="12" t="s">
        <v>22</v>
      </c>
      <c r="E52" s="43" t="s">
        <v>25</v>
      </c>
    </row>
    <row r="53" spans="1:5" ht="12.75">
      <c r="A53" s="12">
        <v>1008469</v>
      </c>
      <c r="B53" t="s">
        <v>764</v>
      </c>
      <c r="C53" s="12" t="s">
        <v>603</v>
      </c>
      <c r="D53" s="12" t="s">
        <v>22</v>
      </c>
      <c r="E53" s="12" t="s">
        <v>52</v>
      </c>
    </row>
    <row r="54" spans="1:5" ht="12.75">
      <c r="A54" s="12">
        <v>1450288</v>
      </c>
      <c r="B54" t="s">
        <v>160</v>
      </c>
      <c r="C54" s="12" t="s">
        <v>69</v>
      </c>
      <c r="D54" s="12" t="s">
        <v>23</v>
      </c>
      <c r="E54" s="12" t="s">
        <v>180</v>
      </c>
    </row>
    <row r="55" spans="1:5" ht="12.75">
      <c r="A55" s="12">
        <v>1016901</v>
      </c>
      <c r="B55" t="s">
        <v>849</v>
      </c>
      <c r="C55" s="12" t="s">
        <v>586</v>
      </c>
      <c r="D55" s="12" t="s">
        <v>6</v>
      </c>
      <c r="E55" s="43" t="s">
        <v>25</v>
      </c>
    </row>
    <row r="56" spans="1:5" ht="12.75">
      <c r="A56" s="12">
        <v>1181007</v>
      </c>
      <c r="B56" t="s">
        <v>715</v>
      </c>
      <c r="C56" s="12" t="s">
        <v>586</v>
      </c>
      <c r="D56" s="12" t="s">
        <v>594</v>
      </c>
      <c r="E56" s="12" t="s">
        <v>188</v>
      </c>
    </row>
    <row r="57" spans="1:5" ht="12.75">
      <c r="A57" s="12">
        <v>1057371</v>
      </c>
      <c r="B57" t="s">
        <v>437</v>
      </c>
      <c r="C57" s="12" t="s">
        <v>262</v>
      </c>
      <c r="D57" s="12" t="s">
        <v>23</v>
      </c>
      <c r="E57" s="12" t="s">
        <v>30</v>
      </c>
    </row>
    <row r="58" spans="1:5" ht="12.75">
      <c r="A58" s="12">
        <v>2307312</v>
      </c>
      <c r="B58" t="s">
        <v>172</v>
      </c>
      <c r="C58" s="12" t="s">
        <v>43</v>
      </c>
      <c r="D58" s="12" t="s">
        <v>594</v>
      </c>
      <c r="E58" s="12" t="s">
        <v>180</v>
      </c>
    </row>
    <row r="59" spans="1:5" ht="12.75">
      <c r="A59" s="12">
        <v>1010670</v>
      </c>
      <c r="B59" t="s">
        <v>473</v>
      </c>
      <c r="C59" s="12" t="s">
        <v>43</v>
      </c>
      <c r="D59" s="12" t="s">
        <v>22</v>
      </c>
      <c r="E59" s="12" t="s">
        <v>52</v>
      </c>
    </row>
    <row r="60" spans="1:5" ht="12.75">
      <c r="A60" s="12">
        <v>1017026</v>
      </c>
      <c r="B60" t="s">
        <v>850</v>
      </c>
      <c r="C60" s="12" t="s">
        <v>69</v>
      </c>
      <c r="D60" s="12" t="s">
        <v>6</v>
      </c>
      <c r="E60" s="43" t="s">
        <v>25</v>
      </c>
    </row>
    <row r="61" spans="1:5" ht="12.75">
      <c r="A61" s="12">
        <v>1013698</v>
      </c>
      <c r="B61" t="s">
        <v>784</v>
      </c>
      <c r="C61" s="12" t="s">
        <v>81</v>
      </c>
      <c r="D61" s="12" t="s">
        <v>6</v>
      </c>
      <c r="E61" s="12" t="s">
        <v>56</v>
      </c>
    </row>
    <row r="62" spans="1:5" ht="12.75">
      <c r="A62" s="12">
        <v>1009199</v>
      </c>
      <c r="B62" t="s">
        <v>416</v>
      </c>
      <c r="C62" s="12" t="s">
        <v>47</v>
      </c>
      <c r="D62" s="12" t="s">
        <v>22</v>
      </c>
      <c r="E62" s="12" t="s">
        <v>52</v>
      </c>
    </row>
    <row r="63" spans="1:5" ht="12.75">
      <c r="A63" s="12">
        <v>1100823</v>
      </c>
      <c r="B63" t="s">
        <v>851</v>
      </c>
      <c r="C63" s="12" t="s">
        <v>636</v>
      </c>
      <c r="D63" s="12" t="s">
        <v>321</v>
      </c>
      <c r="E63" s="12" t="s">
        <v>310</v>
      </c>
    </row>
    <row r="64" spans="1:5" ht="12.75">
      <c r="A64" s="12">
        <v>1126734</v>
      </c>
      <c r="B64" t="s">
        <v>683</v>
      </c>
      <c r="C64" s="12" t="s">
        <v>489</v>
      </c>
      <c r="D64" s="12" t="s">
        <v>23</v>
      </c>
      <c r="E64" s="12" t="s">
        <v>28</v>
      </c>
    </row>
    <row r="65" spans="1:5" ht="12.75">
      <c r="A65" s="12">
        <v>1017828</v>
      </c>
      <c r="B65" t="s">
        <v>956</v>
      </c>
      <c r="C65" s="12" t="s">
        <v>69</v>
      </c>
      <c r="D65" s="12" t="s">
        <v>6</v>
      </c>
      <c r="E65" s="43" t="s">
        <v>25</v>
      </c>
    </row>
    <row r="66" spans="1:5" ht="12.75">
      <c r="A66" s="12">
        <v>1013611</v>
      </c>
      <c r="B66" t="s">
        <v>525</v>
      </c>
      <c r="C66" s="12" t="s">
        <v>69</v>
      </c>
      <c r="D66" s="12" t="s">
        <v>6</v>
      </c>
      <c r="E66" s="12" t="s">
        <v>29</v>
      </c>
    </row>
    <row r="67" spans="1:5" ht="12.75">
      <c r="A67" s="12">
        <v>1012578</v>
      </c>
      <c r="B67" t="s">
        <v>682</v>
      </c>
      <c r="C67" s="12" t="s">
        <v>586</v>
      </c>
      <c r="D67" s="12" t="s">
        <v>22</v>
      </c>
      <c r="E67" s="12" t="s">
        <v>24</v>
      </c>
    </row>
    <row r="68" spans="1:5" ht="12.75">
      <c r="A68" s="12">
        <v>1016880</v>
      </c>
      <c r="B68" t="s">
        <v>852</v>
      </c>
      <c r="C68" s="12" t="s">
        <v>282</v>
      </c>
      <c r="D68" s="12" t="s">
        <v>23</v>
      </c>
      <c r="E68" s="43" t="s">
        <v>25</v>
      </c>
    </row>
    <row r="69" spans="1:5" ht="12.75">
      <c r="A69" s="12">
        <v>1011340</v>
      </c>
      <c r="B69" t="s">
        <v>474</v>
      </c>
      <c r="C69" s="12" t="s">
        <v>71</v>
      </c>
      <c r="D69" s="12" t="s">
        <v>22</v>
      </c>
      <c r="E69" s="12" t="s">
        <v>29</v>
      </c>
    </row>
    <row r="70" spans="1:5" ht="12.75">
      <c r="A70" s="12">
        <v>1011329</v>
      </c>
      <c r="B70" t="s">
        <v>475</v>
      </c>
      <c r="C70" s="12" t="s">
        <v>71</v>
      </c>
      <c r="D70" s="12" t="s">
        <v>22</v>
      </c>
      <c r="E70" s="12" t="s">
        <v>24</v>
      </c>
    </row>
    <row r="71" spans="1:5" ht="12.75">
      <c r="A71" s="12">
        <v>1008425</v>
      </c>
      <c r="B71" t="s">
        <v>751</v>
      </c>
      <c r="C71" s="12" t="s">
        <v>573</v>
      </c>
      <c r="D71" s="12" t="s">
        <v>23</v>
      </c>
      <c r="E71" s="12" t="s">
        <v>52</v>
      </c>
    </row>
    <row r="72" spans="1:5" ht="12.75">
      <c r="A72" s="12">
        <v>1013291</v>
      </c>
      <c r="B72" t="s">
        <v>526</v>
      </c>
      <c r="C72" s="12" t="s">
        <v>46</v>
      </c>
      <c r="D72" s="12" t="s">
        <v>6</v>
      </c>
      <c r="E72" s="12" t="s">
        <v>30</v>
      </c>
    </row>
    <row r="73" spans="1:5" ht="12.75">
      <c r="A73" s="12">
        <v>1002977</v>
      </c>
      <c r="B73" t="s">
        <v>732</v>
      </c>
      <c r="C73" s="12" t="s">
        <v>733</v>
      </c>
      <c r="D73" s="12" t="s">
        <v>23</v>
      </c>
      <c r="E73" s="12" t="s">
        <v>52</v>
      </c>
    </row>
    <row r="74" spans="1:5" ht="12.75">
      <c r="A74" s="12">
        <v>1002967</v>
      </c>
      <c r="B74" t="s">
        <v>757</v>
      </c>
      <c r="C74" s="12" t="s">
        <v>733</v>
      </c>
      <c r="D74" s="12" t="s">
        <v>22</v>
      </c>
      <c r="E74" s="12" t="s">
        <v>52</v>
      </c>
    </row>
    <row r="75" spans="1:5" ht="12.75">
      <c r="A75" s="12">
        <v>2552707</v>
      </c>
      <c r="B75" t="s">
        <v>574</v>
      </c>
      <c r="C75" s="12" t="s">
        <v>573</v>
      </c>
      <c r="D75" s="12" t="s">
        <v>22</v>
      </c>
      <c r="E75" s="12" t="s">
        <v>163</v>
      </c>
    </row>
    <row r="76" spans="1:5" ht="12.75">
      <c r="A76" s="12">
        <v>1006547</v>
      </c>
      <c r="B76" t="s">
        <v>67</v>
      </c>
      <c r="C76" s="12" t="s">
        <v>45</v>
      </c>
      <c r="D76" s="12" t="s">
        <v>22</v>
      </c>
      <c r="E76" s="12" t="s">
        <v>29</v>
      </c>
    </row>
    <row r="77" spans="1:5" ht="12.75">
      <c r="A77" s="12">
        <v>1017191</v>
      </c>
      <c r="B77" t="s">
        <v>853</v>
      </c>
      <c r="C77" s="12" t="s">
        <v>586</v>
      </c>
      <c r="D77" s="12" t="s">
        <v>22</v>
      </c>
      <c r="E77" s="43" t="s">
        <v>25</v>
      </c>
    </row>
    <row r="78" spans="1:5" ht="12.75">
      <c r="A78" s="12">
        <v>1012008</v>
      </c>
      <c r="B78" t="s">
        <v>476</v>
      </c>
      <c r="C78" s="12" t="s">
        <v>48</v>
      </c>
      <c r="D78" s="12" t="s">
        <v>22</v>
      </c>
      <c r="E78" s="12" t="s">
        <v>29</v>
      </c>
    </row>
    <row r="79" spans="1:5" ht="12.75">
      <c r="A79" s="12">
        <v>2248242</v>
      </c>
      <c r="B79" t="s">
        <v>755</v>
      </c>
      <c r="C79" s="12" t="s">
        <v>603</v>
      </c>
      <c r="D79" s="12" t="s">
        <v>594</v>
      </c>
      <c r="E79" s="12" t="s">
        <v>52</v>
      </c>
    </row>
    <row r="80" spans="1:5" ht="12.75">
      <c r="A80" s="12">
        <v>1120027</v>
      </c>
      <c r="B80" t="s">
        <v>438</v>
      </c>
      <c r="C80" s="12" t="s">
        <v>255</v>
      </c>
      <c r="D80" s="12" t="s">
        <v>22</v>
      </c>
      <c r="E80" s="12" t="s">
        <v>188</v>
      </c>
    </row>
    <row r="81" spans="1:5" ht="12.75">
      <c r="A81" s="12">
        <v>2328509</v>
      </c>
      <c r="B81" t="s">
        <v>673</v>
      </c>
      <c r="C81" s="12" t="s">
        <v>573</v>
      </c>
      <c r="D81" s="12" t="s">
        <v>594</v>
      </c>
      <c r="E81" s="12" t="s">
        <v>24</v>
      </c>
    </row>
    <row r="82" spans="1:5" ht="12.75">
      <c r="A82" s="12">
        <v>1003084</v>
      </c>
      <c r="B82" t="s">
        <v>439</v>
      </c>
      <c r="C82" s="12" t="s">
        <v>264</v>
      </c>
      <c r="D82" s="12" t="s">
        <v>23</v>
      </c>
      <c r="E82" s="12" t="s">
        <v>27</v>
      </c>
    </row>
    <row r="83" spans="1:5" ht="12.75">
      <c r="A83" s="12">
        <v>1011862</v>
      </c>
      <c r="B83" t="s">
        <v>477</v>
      </c>
      <c r="C83" s="12" t="s">
        <v>46</v>
      </c>
      <c r="D83" s="12" t="s">
        <v>22</v>
      </c>
      <c r="E83" s="12" t="s">
        <v>52</v>
      </c>
    </row>
    <row r="84" spans="1:5" ht="12.75">
      <c r="A84" s="12">
        <v>1001227</v>
      </c>
      <c r="B84" t="s">
        <v>80</v>
      </c>
      <c r="C84" s="12" t="s">
        <v>69</v>
      </c>
      <c r="D84" s="12" t="s">
        <v>23</v>
      </c>
      <c r="E84" s="12" t="s">
        <v>24</v>
      </c>
    </row>
    <row r="85" spans="1:5" ht="12.75">
      <c r="A85" s="12">
        <v>1035575</v>
      </c>
      <c r="B85" t="s">
        <v>265</v>
      </c>
      <c r="C85" s="12" t="s">
        <v>69</v>
      </c>
      <c r="D85" s="12" t="s">
        <v>22</v>
      </c>
      <c r="E85" s="12" t="s">
        <v>28</v>
      </c>
    </row>
    <row r="86" spans="1:5" ht="12.75">
      <c r="A86" s="12">
        <v>1001121</v>
      </c>
      <c r="B86" t="s">
        <v>724</v>
      </c>
      <c r="C86" s="12" t="s">
        <v>628</v>
      </c>
      <c r="D86" s="12" t="s">
        <v>22</v>
      </c>
      <c r="E86" s="12" t="s">
        <v>29</v>
      </c>
    </row>
    <row r="87" spans="1:5" ht="12.75">
      <c r="A87" s="12">
        <v>1003423</v>
      </c>
      <c r="B87" t="s">
        <v>854</v>
      </c>
      <c r="C87" s="12" t="s">
        <v>636</v>
      </c>
      <c r="D87" s="12" t="s">
        <v>321</v>
      </c>
      <c r="E87" s="12" t="s">
        <v>163</v>
      </c>
    </row>
    <row r="88" spans="1:5" ht="12.75">
      <c r="A88" s="12">
        <v>1003432</v>
      </c>
      <c r="B88" t="s">
        <v>855</v>
      </c>
      <c r="C88" s="12" t="s">
        <v>636</v>
      </c>
      <c r="D88" s="12" t="s">
        <v>321</v>
      </c>
      <c r="E88" s="12" t="s">
        <v>197</v>
      </c>
    </row>
    <row r="89" spans="1:5" ht="12.75">
      <c r="A89" s="12">
        <v>1003443</v>
      </c>
      <c r="B89" t="s">
        <v>856</v>
      </c>
      <c r="C89" s="12" t="s">
        <v>636</v>
      </c>
      <c r="D89" s="12" t="s">
        <v>6</v>
      </c>
      <c r="E89" s="12" t="s">
        <v>188</v>
      </c>
    </row>
    <row r="90" spans="1:5" ht="12.75">
      <c r="A90" s="12">
        <v>1370849</v>
      </c>
      <c r="B90" t="s">
        <v>962</v>
      </c>
      <c r="C90" s="12" t="s">
        <v>46</v>
      </c>
      <c r="D90" s="12" t="s">
        <v>22</v>
      </c>
      <c r="E90" s="12" t="s">
        <v>168</v>
      </c>
    </row>
    <row r="91" spans="1:5" ht="12.75">
      <c r="A91" s="12">
        <v>1027754</v>
      </c>
      <c r="B91" t="s">
        <v>181</v>
      </c>
      <c r="C91" s="12" t="s">
        <v>43</v>
      </c>
      <c r="D91" s="12" t="s">
        <v>6</v>
      </c>
      <c r="E91" s="12" t="s">
        <v>161</v>
      </c>
    </row>
    <row r="92" spans="1:5" ht="12.75">
      <c r="A92" s="12">
        <v>2067626</v>
      </c>
      <c r="B92" t="s">
        <v>664</v>
      </c>
      <c r="C92" s="12" t="s">
        <v>578</v>
      </c>
      <c r="D92" s="12" t="s">
        <v>594</v>
      </c>
      <c r="E92" s="12" t="s">
        <v>30</v>
      </c>
    </row>
    <row r="93" spans="1:5" ht="12.75">
      <c r="A93" s="12">
        <v>1013820</v>
      </c>
      <c r="B93" t="s">
        <v>779</v>
      </c>
      <c r="C93" s="12" t="s">
        <v>46</v>
      </c>
      <c r="D93" s="12" t="s">
        <v>22</v>
      </c>
      <c r="E93" s="12" t="s">
        <v>52</v>
      </c>
    </row>
    <row r="94" spans="1:5" ht="12.75">
      <c r="A94" s="12">
        <v>1014733</v>
      </c>
      <c r="B94" t="s">
        <v>818</v>
      </c>
      <c r="C94" s="12" t="s">
        <v>45</v>
      </c>
      <c r="D94" s="12" t="s">
        <v>23</v>
      </c>
      <c r="E94" s="12" t="s">
        <v>158</v>
      </c>
    </row>
    <row r="95" spans="1:5" ht="12.75">
      <c r="A95" s="12">
        <v>1001130</v>
      </c>
      <c r="B95" t="s">
        <v>690</v>
      </c>
      <c r="C95" s="12" t="s">
        <v>628</v>
      </c>
      <c r="D95" s="12" t="s">
        <v>23</v>
      </c>
      <c r="E95" s="12" t="s">
        <v>28</v>
      </c>
    </row>
    <row r="96" spans="1:5" ht="12.75">
      <c r="A96" s="12">
        <v>1251273</v>
      </c>
      <c r="B96" t="s">
        <v>130</v>
      </c>
      <c r="C96" s="12" t="s">
        <v>45</v>
      </c>
      <c r="D96" s="12" t="s">
        <v>22</v>
      </c>
      <c r="E96" s="12" t="s">
        <v>30</v>
      </c>
    </row>
    <row r="97" spans="1:5" ht="12.75">
      <c r="A97" s="12">
        <v>1008435</v>
      </c>
      <c r="B97" t="s">
        <v>688</v>
      </c>
      <c r="C97" s="12" t="s">
        <v>573</v>
      </c>
      <c r="D97" s="12" t="s">
        <v>22</v>
      </c>
      <c r="E97" s="12" t="s">
        <v>24</v>
      </c>
    </row>
    <row r="98" spans="1:5" ht="12.75">
      <c r="A98" s="12">
        <v>1016776</v>
      </c>
      <c r="B98" t="s">
        <v>857</v>
      </c>
      <c r="C98" s="12" t="s">
        <v>282</v>
      </c>
      <c r="D98" s="12" t="s">
        <v>22</v>
      </c>
      <c r="E98" s="43" t="s">
        <v>25</v>
      </c>
    </row>
    <row r="99" spans="1:5" ht="12.75">
      <c r="A99" s="12">
        <v>1011525</v>
      </c>
      <c r="B99" t="s">
        <v>478</v>
      </c>
      <c r="C99" s="12" t="s">
        <v>77</v>
      </c>
      <c r="D99" s="12" t="s">
        <v>22</v>
      </c>
      <c r="E99" s="12" t="s">
        <v>56</v>
      </c>
    </row>
    <row r="100" spans="1:5" ht="12.75">
      <c r="A100" s="12">
        <v>1157998</v>
      </c>
      <c r="B100" t="s">
        <v>672</v>
      </c>
      <c r="C100" s="12" t="s">
        <v>533</v>
      </c>
      <c r="D100" s="12" t="s">
        <v>23</v>
      </c>
      <c r="E100" s="12" t="s">
        <v>24</v>
      </c>
    </row>
    <row r="101" spans="1:5" ht="12.75">
      <c r="A101" s="12">
        <v>2244793</v>
      </c>
      <c r="B101" t="s">
        <v>266</v>
      </c>
      <c r="C101" s="12" t="s">
        <v>49</v>
      </c>
      <c r="D101" s="12" t="s">
        <v>23</v>
      </c>
      <c r="E101" s="12" t="s">
        <v>175</v>
      </c>
    </row>
    <row r="102" spans="1:5" ht="12.75">
      <c r="A102" s="12">
        <v>1127043</v>
      </c>
      <c r="B102" t="s">
        <v>972</v>
      </c>
      <c r="C102" s="12" t="s">
        <v>74</v>
      </c>
      <c r="D102" s="12" t="s">
        <v>22</v>
      </c>
      <c r="E102" s="12" t="s">
        <v>28</v>
      </c>
    </row>
    <row r="103" spans="1:5" ht="12.75">
      <c r="A103" s="12">
        <v>1159579</v>
      </c>
      <c r="B103" t="s">
        <v>125</v>
      </c>
      <c r="C103" s="12" t="s">
        <v>44</v>
      </c>
      <c r="D103" s="12" t="s">
        <v>22</v>
      </c>
      <c r="E103" s="12" t="s">
        <v>175</v>
      </c>
    </row>
    <row r="104" spans="1:5" ht="12.75">
      <c r="A104" s="12">
        <v>2245724</v>
      </c>
      <c r="B104" t="s">
        <v>122</v>
      </c>
      <c r="C104" s="12" t="s">
        <v>46</v>
      </c>
      <c r="D104" s="12" t="s">
        <v>22</v>
      </c>
      <c r="E104" s="12" t="s">
        <v>197</v>
      </c>
    </row>
    <row r="105" spans="1:5" ht="12.75">
      <c r="A105" s="12">
        <v>1015256</v>
      </c>
      <c r="B105" t="s">
        <v>563</v>
      </c>
      <c r="C105" s="12" t="s">
        <v>69</v>
      </c>
      <c r="D105" s="12" t="s">
        <v>22</v>
      </c>
      <c r="E105" s="43" t="s">
        <v>25</v>
      </c>
    </row>
    <row r="106" spans="1:5" ht="12.75">
      <c r="A106" s="12">
        <v>1026151</v>
      </c>
      <c r="B106" t="s">
        <v>267</v>
      </c>
      <c r="C106" s="12" t="s">
        <v>69</v>
      </c>
      <c r="D106" s="12" t="s">
        <v>23</v>
      </c>
      <c r="E106" s="12" t="s">
        <v>28</v>
      </c>
    </row>
    <row r="107" spans="1:5" ht="12.75">
      <c r="A107" s="12">
        <v>2328498</v>
      </c>
      <c r="B107" t="s">
        <v>608</v>
      </c>
      <c r="C107" s="12" t="s">
        <v>573</v>
      </c>
      <c r="D107" s="12" t="s">
        <v>23</v>
      </c>
      <c r="E107" s="12" t="s">
        <v>171</v>
      </c>
    </row>
    <row r="108" spans="1:5" ht="12.75">
      <c r="A108" s="12">
        <v>1125408</v>
      </c>
      <c r="B108" t="s">
        <v>665</v>
      </c>
      <c r="C108" s="12" t="s">
        <v>576</v>
      </c>
      <c r="D108" s="12" t="s">
        <v>22</v>
      </c>
      <c r="E108" s="12" t="s">
        <v>30</v>
      </c>
    </row>
    <row r="109" spans="1:5" ht="12.75">
      <c r="A109" s="12">
        <v>1086894</v>
      </c>
      <c r="B109" t="s">
        <v>629</v>
      </c>
      <c r="C109" s="12" t="s">
        <v>576</v>
      </c>
      <c r="D109" s="12" t="s">
        <v>22</v>
      </c>
      <c r="E109" s="12" t="s">
        <v>188</v>
      </c>
    </row>
    <row r="110" spans="1:5" ht="12.75">
      <c r="A110" s="12">
        <v>1162123</v>
      </c>
      <c r="B110" t="s">
        <v>858</v>
      </c>
      <c r="C110" s="12" t="s">
        <v>26</v>
      </c>
      <c r="D110" s="12" t="s">
        <v>23</v>
      </c>
      <c r="E110" s="12" t="s">
        <v>158</v>
      </c>
    </row>
    <row r="111" spans="1:5" ht="12.75">
      <c r="A111" s="12">
        <v>2511613</v>
      </c>
      <c r="B111" t="s">
        <v>143</v>
      </c>
      <c r="C111" s="12" t="s">
        <v>26</v>
      </c>
      <c r="D111" s="12" t="s">
        <v>23</v>
      </c>
      <c r="E111" s="12" t="s">
        <v>28</v>
      </c>
    </row>
    <row r="112" spans="1:5" ht="12.75">
      <c r="A112" s="12">
        <v>2572272</v>
      </c>
      <c r="B112" t="s">
        <v>268</v>
      </c>
      <c r="C112" s="12" t="s">
        <v>69</v>
      </c>
      <c r="D112" s="12" t="s">
        <v>594</v>
      </c>
      <c r="E112" s="12" t="s">
        <v>56</v>
      </c>
    </row>
    <row r="113" spans="1:5" ht="12.75">
      <c r="A113" s="12">
        <v>1013657</v>
      </c>
      <c r="B113" t="s">
        <v>793</v>
      </c>
      <c r="C113" s="12" t="s">
        <v>578</v>
      </c>
      <c r="D113" s="12" t="s">
        <v>22</v>
      </c>
      <c r="E113" s="12" t="s">
        <v>56</v>
      </c>
    </row>
    <row r="114" spans="1:5" ht="12.75">
      <c r="A114" s="12">
        <v>1014808</v>
      </c>
      <c r="B114" t="s">
        <v>560</v>
      </c>
      <c r="C114" s="12" t="s">
        <v>43</v>
      </c>
      <c r="D114" s="12" t="s">
        <v>22</v>
      </c>
      <c r="E114" s="12" t="s">
        <v>24</v>
      </c>
    </row>
    <row r="115" spans="1:5" ht="12.75">
      <c r="A115" s="12">
        <v>2611614</v>
      </c>
      <c r="B115" t="s">
        <v>167</v>
      </c>
      <c r="C115" s="12" t="s">
        <v>70</v>
      </c>
      <c r="D115" s="12" t="s">
        <v>6</v>
      </c>
      <c r="E115" s="12" t="s">
        <v>163</v>
      </c>
    </row>
    <row r="116" spans="1:5" ht="12.75">
      <c r="A116" s="12">
        <v>1007070</v>
      </c>
      <c r="B116" t="s">
        <v>778</v>
      </c>
      <c r="C116" s="12" t="s">
        <v>599</v>
      </c>
      <c r="D116" s="12" t="s">
        <v>23</v>
      </c>
      <c r="E116" s="12" t="s">
        <v>56</v>
      </c>
    </row>
    <row r="117" spans="1:5" ht="12.75">
      <c r="A117" s="12">
        <v>1011500</v>
      </c>
      <c r="B117" t="s">
        <v>777</v>
      </c>
      <c r="C117" s="12" t="s">
        <v>573</v>
      </c>
      <c r="D117" s="12" t="s">
        <v>22</v>
      </c>
      <c r="E117" s="12" t="s">
        <v>56</v>
      </c>
    </row>
    <row r="118" spans="1:5" ht="12.75">
      <c r="A118" s="12">
        <v>1480237</v>
      </c>
      <c r="B118" t="s">
        <v>692</v>
      </c>
      <c r="C118" s="12" t="s">
        <v>578</v>
      </c>
      <c r="D118" s="12" t="s">
        <v>23</v>
      </c>
      <c r="E118" s="12" t="s">
        <v>28</v>
      </c>
    </row>
    <row r="119" spans="1:5" ht="12.75">
      <c r="A119" s="12">
        <v>1002961</v>
      </c>
      <c r="B119" t="s">
        <v>765</v>
      </c>
      <c r="C119" s="12" t="s">
        <v>489</v>
      </c>
      <c r="D119" s="12" t="s">
        <v>6</v>
      </c>
      <c r="E119" s="12" t="s">
        <v>29</v>
      </c>
    </row>
    <row r="120" spans="1:5" ht="12.75">
      <c r="A120" s="12">
        <v>2640937</v>
      </c>
      <c r="B120" t="s">
        <v>269</v>
      </c>
      <c r="C120" s="12" t="s">
        <v>49</v>
      </c>
      <c r="D120" s="12" t="s">
        <v>594</v>
      </c>
      <c r="E120" s="12" t="s">
        <v>171</v>
      </c>
    </row>
    <row r="121" spans="1:5" ht="12.75">
      <c r="A121" s="12">
        <v>1016871</v>
      </c>
      <c r="B121" t="s">
        <v>859</v>
      </c>
      <c r="C121" s="12" t="s">
        <v>282</v>
      </c>
      <c r="D121" s="12" t="s">
        <v>594</v>
      </c>
      <c r="E121" s="43" t="s">
        <v>25</v>
      </c>
    </row>
    <row r="122" spans="1:5" ht="12.75">
      <c r="A122" s="12">
        <v>2061095</v>
      </c>
      <c r="B122" t="s">
        <v>170</v>
      </c>
      <c r="C122" s="12" t="s">
        <v>69</v>
      </c>
      <c r="D122" s="12" t="s">
        <v>6</v>
      </c>
      <c r="E122" s="12" t="s">
        <v>28</v>
      </c>
    </row>
    <row r="123" spans="1:5" ht="12.75">
      <c r="A123" s="12">
        <v>2570641</v>
      </c>
      <c r="B123" t="s">
        <v>108</v>
      </c>
      <c r="C123" s="12" t="s">
        <v>26</v>
      </c>
      <c r="D123" s="12" t="s">
        <v>594</v>
      </c>
      <c r="E123" s="12" t="s">
        <v>24</v>
      </c>
    </row>
    <row r="124" spans="1:5" ht="12.75">
      <c r="A124" s="12">
        <v>2570652</v>
      </c>
      <c r="B124" t="s">
        <v>41</v>
      </c>
      <c r="C124" s="12" t="s">
        <v>26</v>
      </c>
      <c r="D124" s="12" t="s">
        <v>594</v>
      </c>
      <c r="E124" s="12" t="s">
        <v>24</v>
      </c>
    </row>
    <row r="125" spans="1:5" ht="12.75">
      <c r="A125" s="12">
        <v>1005667</v>
      </c>
      <c r="B125" t="s">
        <v>270</v>
      </c>
      <c r="C125" s="12" t="s">
        <v>42</v>
      </c>
      <c r="D125" s="12" t="s">
        <v>22</v>
      </c>
      <c r="E125" s="12" t="s">
        <v>52</v>
      </c>
    </row>
    <row r="126" spans="1:5" ht="12.75">
      <c r="A126" s="12">
        <v>2571379</v>
      </c>
      <c r="B126" t="s">
        <v>271</v>
      </c>
      <c r="C126" s="12" t="s">
        <v>42</v>
      </c>
      <c r="D126" s="12" t="s">
        <v>594</v>
      </c>
      <c r="E126" s="12" t="s">
        <v>158</v>
      </c>
    </row>
    <row r="127" spans="1:5" ht="12.75">
      <c r="A127" s="12">
        <v>1003197</v>
      </c>
      <c r="B127" t="s">
        <v>697</v>
      </c>
      <c r="C127" s="12" t="s">
        <v>599</v>
      </c>
      <c r="D127" s="12" t="s">
        <v>22</v>
      </c>
      <c r="E127" s="12" t="s">
        <v>28</v>
      </c>
    </row>
    <row r="128" spans="1:5" ht="12.75">
      <c r="A128" s="12">
        <v>1191773</v>
      </c>
      <c r="B128" t="s">
        <v>78</v>
      </c>
      <c r="C128" s="12" t="s">
        <v>48</v>
      </c>
      <c r="D128" s="12" t="s">
        <v>22</v>
      </c>
      <c r="E128" s="12" t="s">
        <v>27</v>
      </c>
    </row>
    <row r="129" spans="1:5" ht="12.75">
      <c r="A129" s="12">
        <v>1281767</v>
      </c>
      <c r="B129" t="s">
        <v>272</v>
      </c>
      <c r="C129" s="12" t="s">
        <v>71</v>
      </c>
      <c r="D129" s="12" t="s">
        <v>23</v>
      </c>
      <c r="E129" s="12" t="s">
        <v>56</v>
      </c>
    </row>
    <row r="130" spans="1:5" ht="12.75">
      <c r="A130" s="12">
        <v>1013808</v>
      </c>
      <c r="B130" t="s">
        <v>860</v>
      </c>
      <c r="C130" s="12" t="s">
        <v>636</v>
      </c>
      <c r="D130" s="12" t="s">
        <v>6</v>
      </c>
      <c r="E130" s="12" t="s">
        <v>188</v>
      </c>
    </row>
    <row r="131" spans="1:5" ht="12.75">
      <c r="A131" s="12">
        <v>1017967</v>
      </c>
      <c r="B131" t="s">
        <v>989</v>
      </c>
      <c r="C131" s="12" t="s">
        <v>26</v>
      </c>
      <c r="D131" s="12" t="s">
        <v>22</v>
      </c>
      <c r="E131" s="43" t="s">
        <v>25</v>
      </c>
    </row>
    <row r="132" spans="1:5" ht="12.75">
      <c r="A132" s="12">
        <v>1016905</v>
      </c>
      <c r="B132" t="s">
        <v>861</v>
      </c>
      <c r="C132" s="12" t="s">
        <v>556</v>
      </c>
      <c r="D132" s="12" t="s">
        <v>22</v>
      </c>
      <c r="E132" s="43" t="s">
        <v>25</v>
      </c>
    </row>
    <row r="133" spans="1:5" ht="12.75">
      <c r="A133" s="12">
        <v>1005653</v>
      </c>
      <c r="B133" t="s">
        <v>273</v>
      </c>
      <c r="C133" s="12" t="s">
        <v>47</v>
      </c>
      <c r="D133" s="12" t="s">
        <v>22</v>
      </c>
      <c r="E133" s="12" t="s">
        <v>56</v>
      </c>
    </row>
    <row r="134" spans="1:5" ht="12.75">
      <c r="A134" s="12">
        <v>1351299</v>
      </c>
      <c r="B134" t="s">
        <v>274</v>
      </c>
      <c r="C134" s="12" t="s">
        <v>77</v>
      </c>
      <c r="D134" s="12" t="s">
        <v>23</v>
      </c>
      <c r="E134" s="12" t="s">
        <v>28</v>
      </c>
    </row>
    <row r="135" spans="1:5" ht="12.75">
      <c r="A135" s="12">
        <v>1015832</v>
      </c>
      <c r="B135" t="s">
        <v>794</v>
      </c>
      <c r="C135" s="12" t="s">
        <v>50</v>
      </c>
      <c r="D135" s="12" t="s">
        <v>22</v>
      </c>
      <c r="E135" s="43" t="s">
        <v>25</v>
      </c>
    </row>
    <row r="136" spans="1:5" ht="12.75">
      <c r="A136" s="12">
        <v>2785445</v>
      </c>
      <c r="B136" t="s">
        <v>637</v>
      </c>
      <c r="C136" s="12" t="s">
        <v>573</v>
      </c>
      <c r="D136" s="12" t="s">
        <v>23</v>
      </c>
      <c r="E136" s="12" t="s">
        <v>188</v>
      </c>
    </row>
    <row r="137" spans="1:5" ht="12.75">
      <c r="A137" s="12">
        <v>1011614</v>
      </c>
      <c r="B137" t="s">
        <v>745</v>
      </c>
      <c r="C137" s="12" t="s">
        <v>599</v>
      </c>
      <c r="D137" s="12" t="s">
        <v>22</v>
      </c>
      <c r="E137" s="12" t="s">
        <v>52</v>
      </c>
    </row>
    <row r="138" spans="1:5" ht="12.75">
      <c r="A138" s="12">
        <v>1151567</v>
      </c>
      <c r="B138" t="s">
        <v>440</v>
      </c>
      <c r="C138" s="12" t="s">
        <v>81</v>
      </c>
      <c r="D138" s="12" t="s">
        <v>23</v>
      </c>
      <c r="E138" s="12" t="s">
        <v>175</v>
      </c>
    </row>
    <row r="139" spans="1:5" ht="12.75">
      <c r="A139" s="12">
        <v>2154813</v>
      </c>
      <c r="B139" t="s">
        <v>104</v>
      </c>
      <c r="C139" s="12" t="s">
        <v>60</v>
      </c>
      <c r="D139" s="12" t="s">
        <v>6</v>
      </c>
      <c r="E139" s="12" t="s">
        <v>30</v>
      </c>
    </row>
    <row r="140" spans="1:5" ht="12.75">
      <c r="A140" s="12">
        <v>1011956</v>
      </c>
      <c r="B140" t="s">
        <v>479</v>
      </c>
      <c r="C140" s="12" t="s">
        <v>480</v>
      </c>
      <c r="D140" s="12" t="s">
        <v>22</v>
      </c>
      <c r="E140" s="12" t="s">
        <v>56</v>
      </c>
    </row>
    <row r="141" spans="1:5" ht="12.75">
      <c r="A141" s="12">
        <v>1174495</v>
      </c>
      <c r="B141" t="s">
        <v>275</v>
      </c>
      <c r="C141" s="12" t="s">
        <v>77</v>
      </c>
      <c r="D141" s="12" t="s">
        <v>23</v>
      </c>
      <c r="E141" s="12" t="s">
        <v>29</v>
      </c>
    </row>
    <row r="142" spans="1:5" ht="12.75">
      <c r="A142" s="12">
        <v>1121987</v>
      </c>
      <c r="B142" t="s">
        <v>247</v>
      </c>
      <c r="C142" s="12" t="s">
        <v>74</v>
      </c>
      <c r="D142" s="12" t="s">
        <v>23</v>
      </c>
      <c r="E142" s="12" t="s">
        <v>52</v>
      </c>
    </row>
    <row r="143" spans="1:5" ht="12.75">
      <c r="A143" s="12">
        <v>1058513</v>
      </c>
      <c r="B143" t="s">
        <v>207</v>
      </c>
      <c r="C143" s="12" t="s">
        <v>74</v>
      </c>
      <c r="D143" s="12" t="s">
        <v>6</v>
      </c>
      <c r="E143" s="12" t="s">
        <v>197</v>
      </c>
    </row>
    <row r="144" spans="1:5" ht="12.75">
      <c r="A144" s="12">
        <v>2641015</v>
      </c>
      <c r="B144" t="s">
        <v>174</v>
      </c>
      <c r="C144" s="12" t="s">
        <v>43</v>
      </c>
      <c r="D144" s="12" t="s">
        <v>23</v>
      </c>
      <c r="E144" s="12" t="s">
        <v>175</v>
      </c>
    </row>
    <row r="145" spans="1:5" ht="12.75">
      <c r="A145" s="12">
        <v>1005864</v>
      </c>
      <c r="B145" t="s">
        <v>150</v>
      </c>
      <c r="C145" s="12" t="s">
        <v>50</v>
      </c>
      <c r="D145" s="12" t="s">
        <v>22</v>
      </c>
      <c r="E145" s="12" t="s">
        <v>30</v>
      </c>
    </row>
    <row r="146" spans="1:5" ht="12.75">
      <c r="A146" s="12">
        <v>1005851</v>
      </c>
      <c r="B146" t="s">
        <v>276</v>
      </c>
      <c r="C146" s="12" t="s">
        <v>50</v>
      </c>
      <c r="D146" s="12" t="s">
        <v>22</v>
      </c>
      <c r="E146" s="12" t="s">
        <v>56</v>
      </c>
    </row>
    <row r="147" spans="1:5" ht="12.75">
      <c r="A147" s="12">
        <v>1124916</v>
      </c>
      <c r="B147" t="s">
        <v>701</v>
      </c>
      <c r="C147" s="12" t="s">
        <v>639</v>
      </c>
      <c r="D147" s="12" t="s">
        <v>22</v>
      </c>
      <c r="E147" s="12" t="s">
        <v>29</v>
      </c>
    </row>
    <row r="148" spans="1:5" ht="12.75">
      <c r="A148" s="12">
        <v>1166289</v>
      </c>
      <c r="B148" t="s">
        <v>712</v>
      </c>
      <c r="C148" s="12" t="s">
        <v>628</v>
      </c>
      <c r="D148" s="12" t="s">
        <v>22</v>
      </c>
      <c r="E148" s="12" t="s">
        <v>29</v>
      </c>
    </row>
    <row r="149" spans="1:5" ht="12.75">
      <c r="A149" s="12">
        <v>2339395</v>
      </c>
      <c r="B149" t="s">
        <v>277</v>
      </c>
      <c r="C149" s="12" t="s">
        <v>47</v>
      </c>
      <c r="D149" s="12" t="s">
        <v>6</v>
      </c>
      <c r="E149" s="12" t="s">
        <v>171</v>
      </c>
    </row>
    <row r="150" spans="1:5" ht="12.75">
      <c r="A150" s="12">
        <v>1111358</v>
      </c>
      <c r="B150" t="s">
        <v>278</v>
      </c>
      <c r="C150" s="12" t="s">
        <v>220</v>
      </c>
      <c r="D150" s="12" t="s">
        <v>23</v>
      </c>
      <c r="E150" s="12" t="s">
        <v>29</v>
      </c>
    </row>
    <row r="151" spans="1:5" ht="12.75">
      <c r="A151" s="12">
        <v>2706069</v>
      </c>
      <c r="B151" t="s">
        <v>279</v>
      </c>
      <c r="C151" s="12" t="s">
        <v>69</v>
      </c>
      <c r="D151" s="12" t="s">
        <v>23</v>
      </c>
      <c r="E151" s="12" t="s">
        <v>28</v>
      </c>
    </row>
    <row r="152" spans="1:5" ht="12.75">
      <c r="A152" s="12">
        <v>1015480</v>
      </c>
      <c r="B152" t="s">
        <v>955</v>
      </c>
      <c r="C152" s="12" t="s">
        <v>69</v>
      </c>
      <c r="D152" s="12" t="s">
        <v>22</v>
      </c>
      <c r="E152" s="43" t="s">
        <v>25</v>
      </c>
    </row>
    <row r="153" spans="1:5" ht="12.75">
      <c r="A153" s="12">
        <v>1002459</v>
      </c>
      <c r="B153" t="s">
        <v>966</v>
      </c>
      <c r="C153" s="12" t="s">
        <v>220</v>
      </c>
      <c r="D153" s="12" t="s">
        <v>22</v>
      </c>
      <c r="E153" s="12" t="s">
        <v>28</v>
      </c>
    </row>
    <row r="154" spans="1:5" ht="12.75">
      <c r="A154" s="12">
        <v>1016651</v>
      </c>
      <c r="B154" t="s">
        <v>862</v>
      </c>
      <c r="C154" s="12" t="s">
        <v>60</v>
      </c>
      <c r="D154" s="12" t="s">
        <v>6</v>
      </c>
      <c r="E154" s="43" t="s">
        <v>25</v>
      </c>
    </row>
    <row r="155" spans="1:5" ht="12.75">
      <c r="A155" s="12">
        <v>1013830</v>
      </c>
      <c r="B155" t="s">
        <v>963</v>
      </c>
      <c r="C155" s="12" t="s">
        <v>46</v>
      </c>
      <c r="D155" s="12" t="s">
        <v>22</v>
      </c>
      <c r="E155" s="12" t="s">
        <v>158</v>
      </c>
    </row>
    <row r="156" spans="1:5" ht="12.75">
      <c r="A156" s="12">
        <v>1097132</v>
      </c>
      <c r="B156" t="s">
        <v>141</v>
      </c>
      <c r="C156" s="12" t="s">
        <v>282</v>
      </c>
      <c r="D156" s="12" t="s">
        <v>6</v>
      </c>
      <c r="E156" s="12" t="s">
        <v>158</v>
      </c>
    </row>
    <row r="157" spans="1:5" ht="12.75">
      <c r="A157" s="12">
        <v>1003737</v>
      </c>
      <c r="B157" t="s">
        <v>746</v>
      </c>
      <c r="C157" s="12" t="s">
        <v>45</v>
      </c>
      <c r="D157" s="12" t="s">
        <v>6</v>
      </c>
      <c r="E157" s="12" t="s">
        <v>52</v>
      </c>
    </row>
    <row r="158" spans="1:5" ht="12.75">
      <c r="A158" s="12">
        <v>2572101</v>
      </c>
      <c r="B158" t="s">
        <v>219</v>
      </c>
      <c r="C158" s="12" t="s">
        <v>49</v>
      </c>
      <c r="D158" s="12" t="s">
        <v>594</v>
      </c>
      <c r="E158" s="12" t="s">
        <v>197</v>
      </c>
    </row>
    <row r="159" spans="1:5" ht="12.75">
      <c r="A159" s="12">
        <v>2122076</v>
      </c>
      <c r="B159" t="s">
        <v>600</v>
      </c>
      <c r="C159" s="12" t="s">
        <v>573</v>
      </c>
      <c r="D159" s="12" t="s">
        <v>22</v>
      </c>
      <c r="E159" s="12" t="s">
        <v>171</v>
      </c>
    </row>
    <row r="160" spans="1:5" ht="12.75">
      <c r="A160" s="12">
        <v>1083763</v>
      </c>
      <c r="B160" t="s">
        <v>106</v>
      </c>
      <c r="C160" s="12" t="s">
        <v>45</v>
      </c>
      <c r="D160" s="12" t="s">
        <v>22</v>
      </c>
      <c r="E160" s="12" t="s">
        <v>24</v>
      </c>
    </row>
    <row r="161" spans="1:5" ht="12.75">
      <c r="A161" s="12">
        <v>1017090</v>
      </c>
      <c r="B161" t="s">
        <v>863</v>
      </c>
      <c r="C161" s="12" t="s">
        <v>60</v>
      </c>
      <c r="D161" s="12" t="s">
        <v>6</v>
      </c>
      <c r="E161" s="43" t="s">
        <v>25</v>
      </c>
    </row>
    <row r="162" spans="1:5" ht="12.75">
      <c r="A162" s="12">
        <v>1011147</v>
      </c>
      <c r="B162" t="s">
        <v>481</v>
      </c>
      <c r="C162" s="12" t="s">
        <v>262</v>
      </c>
      <c r="D162" s="12" t="s">
        <v>23</v>
      </c>
      <c r="E162" s="12" t="s">
        <v>24</v>
      </c>
    </row>
    <row r="163" spans="1:5" ht="12.75">
      <c r="A163" s="12">
        <v>1001087</v>
      </c>
      <c r="B163" t="s">
        <v>82</v>
      </c>
      <c r="C163" s="12" t="s">
        <v>26</v>
      </c>
      <c r="D163" s="12" t="s">
        <v>22</v>
      </c>
      <c r="E163" s="12" t="s">
        <v>197</v>
      </c>
    </row>
    <row r="164" spans="1:5" ht="12.75">
      <c r="A164" s="12">
        <v>1015339</v>
      </c>
      <c r="B164" t="s">
        <v>789</v>
      </c>
      <c r="C164" s="12" t="s">
        <v>628</v>
      </c>
      <c r="D164" s="12" t="s">
        <v>22</v>
      </c>
      <c r="E164" s="43" t="s">
        <v>25</v>
      </c>
    </row>
    <row r="165" spans="1:5" ht="12.75">
      <c r="A165" s="12">
        <v>1017646</v>
      </c>
      <c r="B165" t="s">
        <v>864</v>
      </c>
      <c r="C165" s="12" t="s">
        <v>282</v>
      </c>
      <c r="D165" s="12" t="s">
        <v>22</v>
      </c>
      <c r="E165" s="43" t="s">
        <v>25</v>
      </c>
    </row>
    <row r="166" spans="1:5" ht="12.75">
      <c r="A166" s="12">
        <v>1149056</v>
      </c>
      <c r="B166" t="s">
        <v>280</v>
      </c>
      <c r="C166" s="12" t="s">
        <v>46</v>
      </c>
      <c r="D166" s="12" t="s">
        <v>6</v>
      </c>
      <c r="E166" s="12" t="s">
        <v>163</v>
      </c>
    </row>
    <row r="167" spans="1:5" ht="12.75">
      <c r="A167" s="12">
        <v>1154979</v>
      </c>
      <c r="B167" t="s">
        <v>441</v>
      </c>
      <c r="C167" s="12" t="s">
        <v>264</v>
      </c>
      <c r="D167" s="12" t="s">
        <v>23</v>
      </c>
      <c r="E167" s="12" t="s">
        <v>188</v>
      </c>
    </row>
    <row r="168" spans="1:5" ht="12.75">
      <c r="A168" s="12">
        <v>1017099</v>
      </c>
      <c r="B168" t="s">
        <v>865</v>
      </c>
      <c r="C168" s="12" t="s">
        <v>69</v>
      </c>
      <c r="D168" s="12" t="s">
        <v>22</v>
      </c>
      <c r="E168" s="43" t="s">
        <v>25</v>
      </c>
    </row>
    <row r="169" spans="1:5" ht="12.75">
      <c r="A169" s="12">
        <v>1018242</v>
      </c>
      <c r="B169" t="s">
        <v>1023</v>
      </c>
      <c r="C169" s="12" t="s">
        <v>45</v>
      </c>
      <c r="D169" s="12" t="s">
        <v>22</v>
      </c>
      <c r="E169" s="43" t="s">
        <v>25</v>
      </c>
    </row>
    <row r="170" spans="1:5" ht="12.75">
      <c r="A170" s="12">
        <v>1011661</v>
      </c>
      <c r="B170" t="s">
        <v>482</v>
      </c>
      <c r="C170" s="12" t="s">
        <v>73</v>
      </c>
      <c r="D170" s="12" t="s">
        <v>22</v>
      </c>
      <c r="E170" s="12" t="s">
        <v>52</v>
      </c>
    </row>
    <row r="171" spans="1:5" ht="12.75">
      <c r="A171" s="12">
        <v>2245498</v>
      </c>
      <c r="B171" t="s">
        <v>281</v>
      </c>
      <c r="C171" s="12" t="s">
        <v>45</v>
      </c>
      <c r="D171" s="12" t="s">
        <v>22</v>
      </c>
      <c r="E171" s="12" t="s">
        <v>171</v>
      </c>
    </row>
    <row r="172" spans="1:5" ht="12.75">
      <c r="A172" s="12">
        <v>1450562</v>
      </c>
      <c r="B172" t="s">
        <v>176</v>
      </c>
      <c r="C172" s="12" t="s">
        <v>69</v>
      </c>
      <c r="D172" s="12" t="s">
        <v>23</v>
      </c>
      <c r="E172" s="12" t="s">
        <v>171</v>
      </c>
    </row>
    <row r="173" spans="1:5" ht="12.75">
      <c r="A173" s="12">
        <v>1015608</v>
      </c>
      <c r="B173" t="s">
        <v>829</v>
      </c>
      <c r="C173" s="12" t="s">
        <v>742</v>
      </c>
      <c r="D173" s="12" t="s">
        <v>22</v>
      </c>
      <c r="E173" s="43" t="s">
        <v>25</v>
      </c>
    </row>
    <row r="174" spans="1:5" ht="12.75">
      <c r="A174" s="12">
        <v>1010477</v>
      </c>
      <c r="B174" t="s">
        <v>753</v>
      </c>
      <c r="C174" s="12" t="s">
        <v>586</v>
      </c>
      <c r="D174" s="12" t="s">
        <v>22</v>
      </c>
      <c r="E174" s="12" t="s">
        <v>52</v>
      </c>
    </row>
    <row r="175" spans="1:5" ht="12.75">
      <c r="A175" s="12">
        <v>1045287</v>
      </c>
      <c r="B175" t="s">
        <v>442</v>
      </c>
      <c r="C175" s="12" t="s">
        <v>255</v>
      </c>
      <c r="D175" s="12" t="s">
        <v>594</v>
      </c>
      <c r="E175" s="12" t="s">
        <v>30</v>
      </c>
    </row>
    <row r="176" spans="1:5" ht="12.75">
      <c r="A176" s="12">
        <v>1073594</v>
      </c>
      <c r="B176" t="s">
        <v>693</v>
      </c>
      <c r="C176" s="12" t="s">
        <v>599</v>
      </c>
      <c r="D176" s="12" t="s">
        <v>594</v>
      </c>
      <c r="E176" s="12" t="s">
        <v>28</v>
      </c>
    </row>
    <row r="177" spans="1:5" ht="12.75">
      <c r="A177" s="12">
        <v>1016171</v>
      </c>
      <c r="B177" t="s">
        <v>832</v>
      </c>
      <c r="C177" s="12" t="s">
        <v>69</v>
      </c>
      <c r="D177" s="12" t="s">
        <v>6</v>
      </c>
      <c r="E177" s="43" t="s">
        <v>25</v>
      </c>
    </row>
    <row r="178" spans="1:5" ht="12.75">
      <c r="A178" s="12">
        <v>1015285</v>
      </c>
      <c r="B178" t="s">
        <v>971</v>
      </c>
      <c r="C178" s="12" t="s">
        <v>74</v>
      </c>
      <c r="D178" s="12" t="s">
        <v>594</v>
      </c>
      <c r="E178" s="12" t="s">
        <v>28</v>
      </c>
    </row>
    <row r="179" spans="1:5" ht="12.75">
      <c r="A179" s="12">
        <v>1012546</v>
      </c>
      <c r="B179" t="s">
        <v>786</v>
      </c>
      <c r="C179" s="12" t="s">
        <v>603</v>
      </c>
      <c r="D179" s="12" t="s">
        <v>23</v>
      </c>
      <c r="E179" s="12" t="s">
        <v>56</v>
      </c>
    </row>
    <row r="180" spans="1:5" ht="12.75">
      <c r="A180" s="12">
        <v>1101067</v>
      </c>
      <c r="B180" t="s">
        <v>283</v>
      </c>
      <c r="C180" s="12" t="s">
        <v>50</v>
      </c>
      <c r="D180" s="12" t="s">
        <v>23</v>
      </c>
      <c r="E180" s="12" t="s">
        <v>28</v>
      </c>
    </row>
    <row r="181" spans="1:5" ht="12.75">
      <c r="A181" s="12">
        <v>1123851</v>
      </c>
      <c r="B181" t="s">
        <v>284</v>
      </c>
      <c r="C181" s="12" t="s">
        <v>50</v>
      </c>
      <c r="D181" s="12" t="s">
        <v>23</v>
      </c>
      <c r="E181" s="12" t="s">
        <v>27</v>
      </c>
    </row>
    <row r="182" spans="1:5" ht="12.75">
      <c r="A182" s="12">
        <v>1052791</v>
      </c>
      <c r="B182" t="s">
        <v>443</v>
      </c>
      <c r="C182" s="12" t="s">
        <v>262</v>
      </c>
      <c r="D182" s="12" t="s">
        <v>23</v>
      </c>
      <c r="E182" s="12" t="s">
        <v>175</v>
      </c>
    </row>
    <row r="183" spans="1:5" ht="12.75">
      <c r="A183" s="12">
        <v>1042397</v>
      </c>
      <c r="B183" t="s">
        <v>285</v>
      </c>
      <c r="C183" s="12" t="s">
        <v>48</v>
      </c>
      <c r="D183" s="12" t="s">
        <v>22</v>
      </c>
      <c r="E183" s="12" t="s">
        <v>158</v>
      </c>
    </row>
    <row r="184" spans="1:5" ht="12.75">
      <c r="A184" s="12">
        <v>1013720</v>
      </c>
      <c r="B184" t="s">
        <v>808</v>
      </c>
      <c r="C184" s="12" t="s">
        <v>48</v>
      </c>
      <c r="D184" s="12" t="s">
        <v>23</v>
      </c>
      <c r="E184" s="12" t="s">
        <v>158</v>
      </c>
    </row>
    <row r="185" spans="1:5" ht="12.75">
      <c r="A185" s="12">
        <v>1161825</v>
      </c>
      <c r="B185" t="s">
        <v>215</v>
      </c>
      <c r="C185" s="12" t="s">
        <v>47</v>
      </c>
      <c r="D185" s="12" t="s">
        <v>22</v>
      </c>
      <c r="E185" s="12" t="s">
        <v>175</v>
      </c>
    </row>
    <row r="186" spans="1:5" ht="12.75">
      <c r="A186" s="12">
        <v>1007440</v>
      </c>
      <c r="B186" t="s">
        <v>792</v>
      </c>
      <c r="C186" s="12" t="s">
        <v>603</v>
      </c>
      <c r="D186" s="12" t="s">
        <v>22</v>
      </c>
      <c r="E186" s="12" t="s">
        <v>56</v>
      </c>
    </row>
    <row r="187" spans="1:5" ht="12.75">
      <c r="A187" s="12">
        <v>2393502</v>
      </c>
      <c r="B187" t="s">
        <v>185</v>
      </c>
      <c r="C187" s="12" t="s">
        <v>47</v>
      </c>
      <c r="D187" s="12" t="s">
        <v>22</v>
      </c>
      <c r="E187" s="12" t="s">
        <v>171</v>
      </c>
    </row>
    <row r="188" spans="1:5" ht="12.75">
      <c r="A188" s="12">
        <v>2007239</v>
      </c>
      <c r="B188" t="s">
        <v>714</v>
      </c>
      <c r="C188" s="12" t="s">
        <v>576</v>
      </c>
      <c r="D188" s="12" t="s">
        <v>23</v>
      </c>
      <c r="E188" s="12" t="s">
        <v>29</v>
      </c>
    </row>
    <row r="189" spans="1:5" ht="12.75">
      <c r="A189" s="12">
        <v>2007421</v>
      </c>
      <c r="B189" t="s">
        <v>575</v>
      </c>
      <c r="C189" s="12" t="s">
        <v>576</v>
      </c>
      <c r="D189" s="12" t="s">
        <v>6</v>
      </c>
      <c r="E189" s="12" t="s">
        <v>163</v>
      </c>
    </row>
    <row r="190" spans="1:5" ht="12.75">
      <c r="A190" s="12">
        <v>2393711</v>
      </c>
      <c r="B190" t="s">
        <v>988</v>
      </c>
      <c r="C190" s="12" t="s">
        <v>43</v>
      </c>
      <c r="D190" s="12" t="s">
        <v>594</v>
      </c>
      <c r="E190" s="12" t="s">
        <v>28</v>
      </c>
    </row>
    <row r="191" spans="1:5" ht="12.75">
      <c r="A191" s="12">
        <v>1001627</v>
      </c>
      <c r="B191" t="s">
        <v>286</v>
      </c>
      <c r="C191" s="12" t="s">
        <v>43</v>
      </c>
      <c r="D191" s="12" t="s">
        <v>22</v>
      </c>
      <c r="E191" s="12" t="s">
        <v>52</v>
      </c>
    </row>
    <row r="192" spans="1:5" ht="12.75">
      <c r="A192" s="12">
        <v>1003265</v>
      </c>
      <c r="B192" t="s">
        <v>155</v>
      </c>
      <c r="C192" s="12" t="s">
        <v>89</v>
      </c>
      <c r="D192" s="12" t="s">
        <v>22</v>
      </c>
      <c r="E192" s="12" t="s">
        <v>56</v>
      </c>
    </row>
    <row r="193" spans="1:5" ht="12.75">
      <c r="A193" s="12">
        <v>1156652</v>
      </c>
      <c r="B193" t="s">
        <v>652</v>
      </c>
      <c r="C193" s="12" t="s">
        <v>489</v>
      </c>
      <c r="D193" s="12" t="s">
        <v>22</v>
      </c>
      <c r="E193" s="12" t="s">
        <v>188</v>
      </c>
    </row>
    <row r="194" spans="1:5" ht="12.75">
      <c r="A194" s="12">
        <v>1010660</v>
      </c>
      <c r="B194" t="s">
        <v>866</v>
      </c>
      <c r="C194" s="12" t="s">
        <v>71</v>
      </c>
      <c r="D194" s="12" t="s">
        <v>594</v>
      </c>
      <c r="E194" s="12" t="s">
        <v>56</v>
      </c>
    </row>
    <row r="195" spans="1:5" ht="12.75">
      <c r="A195" s="12">
        <v>1017075</v>
      </c>
      <c r="B195" t="s">
        <v>867</v>
      </c>
      <c r="C195" s="12" t="s">
        <v>628</v>
      </c>
      <c r="D195" s="12" t="s">
        <v>22</v>
      </c>
      <c r="E195" s="43" t="s">
        <v>25</v>
      </c>
    </row>
    <row r="196" spans="1:5" ht="12.75">
      <c r="A196" s="12">
        <v>2044778</v>
      </c>
      <c r="B196" t="s">
        <v>287</v>
      </c>
      <c r="C196" s="12" t="s">
        <v>220</v>
      </c>
      <c r="D196" s="12" t="s">
        <v>594</v>
      </c>
      <c r="E196" s="12" t="s">
        <v>188</v>
      </c>
    </row>
    <row r="197" spans="1:5" ht="12.75">
      <c r="A197" s="12">
        <v>1012812</v>
      </c>
      <c r="B197" t="s">
        <v>527</v>
      </c>
      <c r="C197" s="12" t="s">
        <v>74</v>
      </c>
      <c r="D197" s="12" t="s">
        <v>22</v>
      </c>
      <c r="E197" s="12" t="s">
        <v>29</v>
      </c>
    </row>
    <row r="198" spans="1:5" ht="12.75">
      <c r="A198" s="12">
        <v>1017376</v>
      </c>
      <c r="B198" t="s">
        <v>868</v>
      </c>
      <c r="C198" s="12" t="s">
        <v>573</v>
      </c>
      <c r="D198" s="12" t="s">
        <v>22</v>
      </c>
      <c r="E198" s="43" t="s">
        <v>25</v>
      </c>
    </row>
    <row r="199" spans="1:5" ht="12.75">
      <c r="A199" s="12">
        <v>1004857</v>
      </c>
      <c r="B199" t="s">
        <v>721</v>
      </c>
      <c r="C199" s="12" t="s">
        <v>628</v>
      </c>
      <c r="D199" s="12" t="s">
        <v>23</v>
      </c>
      <c r="E199" s="12" t="s">
        <v>29</v>
      </c>
    </row>
    <row r="200" spans="1:5" ht="12.75">
      <c r="A200" s="12">
        <v>1017035</v>
      </c>
      <c r="B200" t="s">
        <v>869</v>
      </c>
      <c r="C200" s="12" t="s">
        <v>69</v>
      </c>
      <c r="D200" s="12" t="s">
        <v>22</v>
      </c>
      <c r="E200" s="43" t="s">
        <v>25</v>
      </c>
    </row>
    <row r="201" spans="1:5" ht="12.75">
      <c r="A201" s="12">
        <v>1149191</v>
      </c>
      <c r="B201" t="s">
        <v>734</v>
      </c>
      <c r="C201" s="12" t="s">
        <v>599</v>
      </c>
      <c r="D201" s="12" t="s">
        <v>22</v>
      </c>
      <c r="E201" s="12" t="s">
        <v>29</v>
      </c>
    </row>
    <row r="202" spans="1:5" ht="12.75">
      <c r="A202" s="12">
        <v>1017785</v>
      </c>
      <c r="B202" t="s">
        <v>937</v>
      </c>
      <c r="C202" s="12" t="s">
        <v>628</v>
      </c>
      <c r="D202" s="12" t="s">
        <v>6</v>
      </c>
      <c r="E202" s="43" t="s">
        <v>25</v>
      </c>
    </row>
    <row r="203" spans="1:5" ht="12.75">
      <c r="A203" s="12">
        <v>1017221</v>
      </c>
      <c r="B203" t="s">
        <v>870</v>
      </c>
      <c r="C203" s="12" t="s">
        <v>628</v>
      </c>
      <c r="D203" s="12" t="s">
        <v>22</v>
      </c>
      <c r="E203" s="43" t="s">
        <v>25</v>
      </c>
    </row>
    <row r="204" spans="1:5" ht="12.75">
      <c r="A204" s="12">
        <v>2570297</v>
      </c>
      <c r="B204" t="s">
        <v>564</v>
      </c>
      <c r="C204" s="12" t="s">
        <v>69</v>
      </c>
      <c r="D204" s="12" t="s">
        <v>22</v>
      </c>
      <c r="E204" s="12" t="s">
        <v>29</v>
      </c>
    </row>
    <row r="205" spans="1:5" ht="12.75">
      <c r="A205" s="12">
        <v>1005868</v>
      </c>
      <c r="B205" t="s">
        <v>288</v>
      </c>
      <c r="C205" s="12" t="s">
        <v>70</v>
      </c>
      <c r="D205" s="12" t="s">
        <v>6</v>
      </c>
      <c r="E205" s="12" t="s">
        <v>158</v>
      </c>
    </row>
    <row r="206" spans="1:5" ht="12.75">
      <c r="A206" s="12">
        <v>1014583</v>
      </c>
      <c r="B206" t="s">
        <v>815</v>
      </c>
      <c r="C206" s="12" t="s">
        <v>520</v>
      </c>
      <c r="D206" s="12" t="s">
        <v>566</v>
      </c>
      <c r="E206" s="12" t="s">
        <v>158</v>
      </c>
    </row>
    <row r="207" spans="1:5" ht="12.75">
      <c r="A207" s="12">
        <v>1014563</v>
      </c>
      <c r="B207" t="s">
        <v>812</v>
      </c>
      <c r="C207" s="12" t="s">
        <v>70</v>
      </c>
      <c r="D207" s="12" t="s">
        <v>6</v>
      </c>
      <c r="E207" s="12" t="s">
        <v>158</v>
      </c>
    </row>
    <row r="208" spans="1:5" ht="12.75">
      <c r="A208" s="12">
        <v>1014572</v>
      </c>
      <c r="B208" t="s">
        <v>813</v>
      </c>
      <c r="C208" s="12" t="s">
        <v>520</v>
      </c>
      <c r="D208" s="12" t="s">
        <v>133</v>
      </c>
      <c r="E208" s="12" t="s">
        <v>158</v>
      </c>
    </row>
    <row r="209" spans="1:5" ht="12.75">
      <c r="A209" s="12">
        <v>1011671</v>
      </c>
      <c r="B209" t="s">
        <v>871</v>
      </c>
      <c r="C209" s="12" t="s">
        <v>73</v>
      </c>
      <c r="D209" s="12" t="s">
        <v>23</v>
      </c>
      <c r="E209" s="12" t="s">
        <v>158</v>
      </c>
    </row>
    <row r="210" spans="1:5" ht="12.75">
      <c r="A210" s="12">
        <v>1015350</v>
      </c>
      <c r="B210" t="s">
        <v>748</v>
      </c>
      <c r="C210" s="12" t="s">
        <v>628</v>
      </c>
      <c r="D210" s="12" t="s">
        <v>22</v>
      </c>
      <c r="E210" s="43" t="s">
        <v>25</v>
      </c>
    </row>
    <row r="211" spans="1:5" ht="12.75">
      <c r="A211" s="12">
        <v>1149245</v>
      </c>
      <c r="B211" t="s">
        <v>289</v>
      </c>
      <c r="C211" s="12" t="s">
        <v>48</v>
      </c>
      <c r="D211" s="12" t="s">
        <v>23</v>
      </c>
      <c r="E211" s="12" t="s">
        <v>29</v>
      </c>
    </row>
    <row r="212" spans="1:5" ht="12.75">
      <c r="A212" s="12">
        <v>2148045</v>
      </c>
      <c r="B212" t="s">
        <v>290</v>
      </c>
      <c r="C212" s="12" t="s">
        <v>48</v>
      </c>
      <c r="D212" s="12" t="s">
        <v>23</v>
      </c>
      <c r="E212" s="12" t="s">
        <v>27</v>
      </c>
    </row>
    <row r="213" spans="1:5" ht="12.75">
      <c r="A213" s="12">
        <v>1016734</v>
      </c>
      <c r="B213" t="s">
        <v>140</v>
      </c>
      <c r="C213" s="12" t="s">
        <v>60</v>
      </c>
      <c r="D213" s="12" t="s">
        <v>594</v>
      </c>
      <c r="E213" s="12" t="s">
        <v>24</v>
      </c>
    </row>
    <row r="214" spans="1:5" ht="12.75">
      <c r="A214" s="12">
        <v>1185461</v>
      </c>
      <c r="B214" t="s">
        <v>727</v>
      </c>
      <c r="C214" s="12" t="s">
        <v>603</v>
      </c>
      <c r="D214" s="12" t="s">
        <v>23</v>
      </c>
      <c r="E214" s="12" t="s">
        <v>29</v>
      </c>
    </row>
    <row r="215" spans="1:5" ht="12.75">
      <c r="A215" s="12">
        <v>1038739</v>
      </c>
      <c r="B215" t="s">
        <v>625</v>
      </c>
      <c r="C215" s="12" t="s">
        <v>586</v>
      </c>
      <c r="D215" s="12" t="s">
        <v>6</v>
      </c>
      <c r="E215" s="12" t="s">
        <v>197</v>
      </c>
    </row>
    <row r="216" spans="1:5" ht="12.75">
      <c r="A216" s="12">
        <v>1385441</v>
      </c>
      <c r="B216" t="s">
        <v>97</v>
      </c>
      <c r="C216" s="12" t="s">
        <v>77</v>
      </c>
      <c r="D216" s="12" t="s">
        <v>22</v>
      </c>
      <c r="E216" s="12" t="s">
        <v>27</v>
      </c>
    </row>
    <row r="217" spans="1:5" ht="12.75">
      <c r="A217" s="12">
        <v>2571307</v>
      </c>
      <c r="B217" t="s">
        <v>193</v>
      </c>
      <c r="C217" s="12" t="s">
        <v>70</v>
      </c>
      <c r="D217" s="12" t="s">
        <v>23</v>
      </c>
      <c r="E217" s="12" t="s">
        <v>171</v>
      </c>
    </row>
    <row r="218" spans="1:5" ht="12.75">
      <c r="A218" s="12">
        <v>2360019</v>
      </c>
      <c r="B218" t="s">
        <v>978</v>
      </c>
      <c r="C218" s="12" t="s">
        <v>42</v>
      </c>
      <c r="D218" s="12" t="s">
        <v>22</v>
      </c>
      <c r="E218" s="12" t="s">
        <v>158</v>
      </c>
    </row>
    <row r="219" spans="1:5" ht="12.75">
      <c r="A219" s="12">
        <v>2668339</v>
      </c>
      <c r="B219" t="s">
        <v>872</v>
      </c>
      <c r="C219" s="12" t="s">
        <v>69</v>
      </c>
      <c r="D219" s="12" t="s">
        <v>6</v>
      </c>
      <c r="E219" s="12" t="s">
        <v>28</v>
      </c>
    </row>
    <row r="220" spans="1:5" ht="12.75">
      <c r="A220" s="12">
        <v>2606823</v>
      </c>
      <c r="B220" t="s">
        <v>791</v>
      </c>
      <c r="C220" s="12" t="s">
        <v>742</v>
      </c>
      <c r="D220" s="12" t="s">
        <v>594</v>
      </c>
      <c r="E220" s="12" t="s">
        <v>56</v>
      </c>
    </row>
    <row r="221" spans="1:5" ht="12.75">
      <c r="A221" s="12">
        <v>1050121</v>
      </c>
      <c r="B221" t="s">
        <v>699</v>
      </c>
      <c r="C221" s="12" t="s">
        <v>628</v>
      </c>
      <c r="D221" s="12" t="s">
        <v>23</v>
      </c>
      <c r="E221" s="12" t="s">
        <v>28</v>
      </c>
    </row>
    <row r="222" spans="1:5" ht="12.75">
      <c r="A222" s="12">
        <v>1017359</v>
      </c>
      <c r="B222" t="s">
        <v>873</v>
      </c>
      <c r="C222" s="12" t="s">
        <v>576</v>
      </c>
      <c r="D222" s="12" t="s">
        <v>22</v>
      </c>
      <c r="E222" s="43" t="s">
        <v>25</v>
      </c>
    </row>
    <row r="223" spans="1:5" ht="12.75">
      <c r="A223" s="12">
        <v>1015539</v>
      </c>
      <c r="B223" t="s">
        <v>797</v>
      </c>
      <c r="C223" s="12" t="s">
        <v>46</v>
      </c>
      <c r="D223" s="12" t="s">
        <v>22</v>
      </c>
      <c r="E223" s="43" t="s">
        <v>25</v>
      </c>
    </row>
    <row r="224" spans="1:5" ht="12.75">
      <c r="A224" s="12">
        <v>1015703</v>
      </c>
      <c r="B224" t="s">
        <v>787</v>
      </c>
      <c r="C224" s="12" t="s">
        <v>573</v>
      </c>
      <c r="D224" s="12" t="s">
        <v>22</v>
      </c>
      <c r="E224" s="43" t="s">
        <v>25</v>
      </c>
    </row>
    <row r="225" spans="1:5" ht="12.75">
      <c r="A225" s="12">
        <v>2122109</v>
      </c>
      <c r="B225" t="s">
        <v>620</v>
      </c>
      <c r="C225" s="12" t="s">
        <v>573</v>
      </c>
      <c r="D225" s="12" t="s">
        <v>6</v>
      </c>
      <c r="E225" s="12" t="s">
        <v>197</v>
      </c>
    </row>
    <row r="226" spans="1:5" ht="12.75">
      <c r="A226" s="12">
        <v>1017436</v>
      </c>
      <c r="B226" t="s">
        <v>874</v>
      </c>
      <c r="C226" s="12" t="s">
        <v>262</v>
      </c>
      <c r="D226" s="12" t="s">
        <v>23</v>
      </c>
      <c r="E226" s="43" t="s">
        <v>25</v>
      </c>
    </row>
    <row r="227" spans="1:5" ht="12.75">
      <c r="A227" s="12">
        <v>1210103</v>
      </c>
      <c r="B227" t="s">
        <v>606</v>
      </c>
      <c r="C227" s="12" t="s">
        <v>573</v>
      </c>
      <c r="D227" s="12" t="s">
        <v>23</v>
      </c>
      <c r="E227" s="12" t="s">
        <v>171</v>
      </c>
    </row>
    <row r="228" spans="1:5" ht="12.75">
      <c r="A228" s="12">
        <v>2393628</v>
      </c>
      <c r="B228" t="s">
        <v>241</v>
      </c>
      <c r="C228" s="12" t="s">
        <v>43</v>
      </c>
      <c r="D228" s="12" t="s">
        <v>594</v>
      </c>
      <c r="E228" s="12" t="s">
        <v>24</v>
      </c>
    </row>
    <row r="229" spans="1:5" ht="12.75">
      <c r="A229" s="12">
        <v>1008500</v>
      </c>
      <c r="B229" t="s">
        <v>875</v>
      </c>
      <c r="C229" s="12" t="s">
        <v>742</v>
      </c>
      <c r="D229" s="12" t="s">
        <v>22</v>
      </c>
      <c r="E229" s="12" t="s">
        <v>158</v>
      </c>
    </row>
    <row r="230" spans="1:5" ht="12.75">
      <c r="A230" s="12">
        <v>2640948</v>
      </c>
      <c r="B230" t="s">
        <v>126</v>
      </c>
      <c r="C230" s="12" t="s">
        <v>43</v>
      </c>
      <c r="D230" s="12" t="s">
        <v>594</v>
      </c>
      <c r="E230" s="12" t="s">
        <v>27</v>
      </c>
    </row>
    <row r="231" spans="1:5" ht="12.75">
      <c r="A231" s="12">
        <v>2570432</v>
      </c>
      <c r="B231" t="s">
        <v>101</v>
      </c>
      <c r="C231" s="12" t="s">
        <v>47</v>
      </c>
      <c r="D231" s="12" t="s">
        <v>23</v>
      </c>
      <c r="E231" s="12" t="s">
        <v>30</v>
      </c>
    </row>
    <row r="232" spans="1:5" ht="12.75">
      <c r="A232" s="12">
        <v>1028448</v>
      </c>
      <c r="B232" t="s">
        <v>444</v>
      </c>
      <c r="C232" s="12" t="s">
        <v>262</v>
      </c>
      <c r="D232" s="12" t="s">
        <v>22</v>
      </c>
      <c r="E232" s="12" t="s">
        <v>29</v>
      </c>
    </row>
    <row r="233" spans="1:5" ht="12.75">
      <c r="A233" s="12">
        <v>1212718</v>
      </c>
      <c r="B233" t="s">
        <v>291</v>
      </c>
      <c r="C233" s="12" t="s">
        <v>77</v>
      </c>
      <c r="D233" s="12" t="s">
        <v>23</v>
      </c>
      <c r="E233" s="12" t="s">
        <v>158</v>
      </c>
    </row>
    <row r="234" spans="1:5" ht="12.75">
      <c r="A234" s="12">
        <v>2284822</v>
      </c>
      <c r="B234" t="s">
        <v>758</v>
      </c>
      <c r="C234" s="12" t="s">
        <v>573</v>
      </c>
      <c r="D234" s="12" t="s">
        <v>594</v>
      </c>
      <c r="E234" s="12" t="s">
        <v>52</v>
      </c>
    </row>
    <row r="235" spans="1:5" ht="12.75">
      <c r="A235" s="12">
        <v>1011295</v>
      </c>
      <c r="B235" t="s">
        <v>483</v>
      </c>
      <c r="C235" s="12" t="s">
        <v>50</v>
      </c>
      <c r="D235" s="12" t="s">
        <v>23</v>
      </c>
      <c r="E235" s="12" t="s">
        <v>29</v>
      </c>
    </row>
    <row r="236" spans="1:5" ht="12.75">
      <c r="A236" s="12">
        <v>1149413</v>
      </c>
      <c r="B236" t="s">
        <v>445</v>
      </c>
      <c r="C236" s="12" t="s">
        <v>81</v>
      </c>
      <c r="D236" s="12" t="s">
        <v>23</v>
      </c>
      <c r="E236" s="12" t="s">
        <v>52</v>
      </c>
    </row>
    <row r="237" spans="1:5" ht="12.75">
      <c r="A237" s="12">
        <v>1127142</v>
      </c>
      <c r="B237" t="s">
        <v>670</v>
      </c>
      <c r="C237" s="12" t="s">
        <v>573</v>
      </c>
      <c r="D237" s="12" t="s">
        <v>6</v>
      </c>
      <c r="E237" s="12" t="s">
        <v>24</v>
      </c>
    </row>
    <row r="238" spans="1:5" ht="12.75">
      <c r="A238" s="12">
        <v>2228126</v>
      </c>
      <c r="B238" t="s">
        <v>725</v>
      </c>
      <c r="C238" s="12" t="s">
        <v>599</v>
      </c>
      <c r="D238" s="12" t="s">
        <v>22</v>
      </c>
      <c r="E238" s="12" t="s">
        <v>29</v>
      </c>
    </row>
    <row r="239" spans="1:5" ht="12.75">
      <c r="A239" s="12">
        <v>1042203</v>
      </c>
      <c r="B239" t="s">
        <v>72</v>
      </c>
      <c r="C239" s="12" t="s">
        <v>262</v>
      </c>
      <c r="D239" s="12" t="s">
        <v>23</v>
      </c>
      <c r="E239" s="12" t="s">
        <v>27</v>
      </c>
    </row>
    <row r="240" spans="1:5" ht="12.75">
      <c r="A240" s="12">
        <v>2611197</v>
      </c>
      <c r="B240" t="s">
        <v>840</v>
      </c>
      <c r="C240" s="12" t="s">
        <v>89</v>
      </c>
      <c r="D240" s="12" t="s">
        <v>23</v>
      </c>
      <c r="E240" s="12" t="s">
        <v>158</v>
      </c>
    </row>
    <row r="241" spans="1:5" ht="12.75">
      <c r="A241" s="12">
        <v>2572281</v>
      </c>
      <c r="B241" t="s">
        <v>218</v>
      </c>
      <c r="C241" s="12" t="s">
        <v>69</v>
      </c>
      <c r="D241" s="12" t="s">
        <v>23</v>
      </c>
      <c r="E241" s="12" t="s">
        <v>188</v>
      </c>
    </row>
    <row r="242" spans="1:5" ht="12.75">
      <c r="A242" s="12">
        <v>1009344</v>
      </c>
      <c r="B242" t="s">
        <v>417</v>
      </c>
      <c r="C242" s="12" t="s">
        <v>565</v>
      </c>
      <c r="D242" s="12" t="s">
        <v>195</v>
      </c>
      <c r="E242" s="12" t="s">
        <v>52</v>
      </c>
    </row>
    <row r="243" spans="1:5" ht="12.75">
      <c r="A243" s="12">
        <v>1006204</v>
      </c>
      <c r="B243" t="s">
        <v>292</v>
      </c>
      <c r="C243" s="12" t="s">
        <v>47</v>
      </c>
      <c r="D243" s="12" t="s">
        <v>22</v>
      </c>
      <c r="E243" s="12" t="s">
        <v>52</v>
      </c>
    </row>
    <row r="244" spans="1:5" ht="12.75">
      <c r="A244" s="12">
        <v>2360028</v>
      </c>
      <c r="B244" t="s">
        <v>293</v>
      </c>
      <c r="C244" s="12" t="s">
        <v>42</v>
      </c>
      <c r="D244" s="12" t="s">
        <v>594</v>
      </c>
      <c r="E244" s="12" t="s">
        <v>29</v>
      </c>
    </row>
    <row r="245" spans="1:5" ht="12.75">
      <c r="A245" s="12">
        <v>1003402</v>
      </c>
      <c r="B245" t="s">
        <v>294</v>
      </c>
      <c r="C245" s="12" t="s">
        <v>48</v>
      </c>
      <c r="D245" s="12" t="s">
        <v>23</v>
      </c>
      <c r="E245" s="12" t="s">
        <v>52</v>
      </c>
    </row>
    <row r="246" spans="1:5" ht="12.75">
      <c r="A246" s="12">
        <v>1009190</v>
      </c>
      <c r="B246" t="s">
        <v>418</v>
      </c>
      <c r="C246" s="12" t="s">
        <v>47</v>
      </c>
      <c r="D246" s="12" t="s">
        <v>22</v>
      </c>
      <c r="E246" s="12" t="s">
        <v>52</v>
      </c>
    </row>
    <row r="247" spans="1:5" ht="12.75">
      <c r="A247" s="12">
        <v>1085996</v>
      </c>
      <c r="B247" t="s">
        <v>961</v>
      </c>
      <c r="C247" s="12" t="s">
        <v>44</v>
      </c>
      <c r="D247" s="12" t="s">
        <v>23</v>
      </c>
      <c r="E247" s="12" t="s">
        <v>28</v>
      </c>
    </row>
    <row r="248" spans="1:5" ht="12.75">
      <c r="A248" s="12">
        <v>1080268</v>
      </c>
      <c r="B248" t="s">
        <v>84</v>
      </c>
      <c r="C248" s="12" t="s">
        <v>45</v>
      </c>
      <c r="D248" s="12" t="s">
        <v>23</v>
      </c>
      <c r="E248" s="12" t="s">
        <v>29</v>
      </c>
    </row>
    <row r="249" spans="1:5" ht="12.75">
      <c r="A249" s="12">
        <v>1154507</v>
      </c>
      <c r="B249" t="s">
        <v>932</v>
      </c>
      <c r="C249" s="12" t="s">
        <v>573</v>
      </c>
      <c r="D249" s="12" t="s">
        <v>23</v>
      </c>
      <c r="E249" s="12" t="s">
        <v>28</v>
      </c>
    </row>
    <row r="250" spans="1:5" ht="12.75">
      <c r="A250" s="12">
        <v>1012557</v>
      </c>
      <c r="B250" t="s">
        <v>776</v>
      </c>
      <c r="C250" s="12" t="s">
        <v>603</v>
      </c>
      <c r="D250" s="12" t="s">
        <v>6</v>
      </c>
      <c r="E250" s="12" t="s">
        <v>56</v>
      </c>
    </row>
    <row r="251" spans="1:5" ht="12.75">
      <c r="A251" s="12">
        <v>1390635</v>
      </c>
      <c r="B251" t="s">
        <v>114</v>
      </c>
      <c r="C251" s="12" t="s">
        <v>73</v>
      </c>
      <c r="D251" s="12" t="s">
        <v>22</v>
      </c>
      <c r="E251" s="12" t="s">
        <v>28</v>
      </c>
    </row>
    <row r="252" spans="1:5" ht="12.75">
      <c r="A252" s="12">
        <v>1001238</v>
      </c>
      <c r="B252" t="s">
        <v>111</v>
      </c>
      <c r="C252" s="12" t="s">
        <v>73</v>
      </c>
      <c r="D252" s="12" t="s">
        <v>22</v>
      </c>
      <c r="E252" s="12" t="s">
        <v>24</v>
      </c>
    </row>
    <row r="253" spans="1:5" ht="12.75">
      <c r="A253" s="12">
        <v>2204112</v>
      </c>
      <c r="B253" t="s">
        <v>609</v>
      </c>
      <c r="C253" s="12" t="s">
        <v>586</v>
      </c>
      <c r="D253" s="12" t="s">
        <v>23</v>
      </c>
      <c r="E253" s="12" t="s">
        <v>171</v>
      </c>
    </row>
    <row r="254" spans="1:5" ht="12.75">
      <c r="A254" s="12">
        <v>1006739</v>
      </c>
      <c r="B254" t="s">
        <v>64</v>
      </c>
      <c r="C254" s="12" t="s">
        <v>47</v>
      </c>
      <c r="D254" s="12" t="s">
        <v>22</v>
      </c>
      <c r="E254" s="12" t="s">
        <v>171</v>
      </c>
    </row>
    <row r="255" spans="1:5" ht="12.75">
      <c r="A255" s="12">
        <v>2338655</v>
      </c>
      <c r="B255" t="s">
        <v>103</v>
      </c>
      <c r="C255" s="12" t="s">
        <v>45</v>
      </c>
      <c r="D255" s="12" t="s">
        <v>23</v>
      </c>
      <c r="E255" s="12" t="s">
        <v>24</v>
      </c>
    </row>
    <row r="256" spans="1:5" ht="12.75">
      <c r="A256" s="12">
        <v>1116241</v>
      </c>
      <c r="B256" t="s">
        <v>640</v>
      </c>
      <c r="C256" s="12" t="s">
        <v>573</v>
      </c>
      <c r="D256" s="12" t="s">
        <v>22</v>
      </c>
      <c r="E256" s="12" t="s">
        <v>197</v>
      </c>
    </row>
    <row r="257" spans="1:5" ht="12.75">
      <c r="A257" s="12">
        <v>2596991</v>
      </c>
      <c r="B257" t="s">
        <v>658</v>
      </c>
      <c r="C257" s="12" t="s">
        <v>573</v>
      </c>
      <c r="D257" s="12" t="s">
        <v>594</v>
      </c>
      <c r="E257" s="12" t="s">
        <v>27</v>
      </c>
    </row>
    <row r="258" spans="1:5" ht="12.75">
      <c r="A258" s="12">
        <v>1021751</v>
      </c>
      <c r="B258" t="s">
        <v>295</v>
      </c>
      <c r="C258" s="12" t="s">
        <v>42</v>
      </c>
      <c r="D258" s="12" t="s">
        <v>594</v>
      </c>
      <c r="E258" s="12" t="s">
        <v>52</v>
      </c>
    </row>
    <row r="259" spans="1:5" ht="12.75">
      <c r="A259" s="12">
        <v>1008000</v>
      </c>
      <c r="B259" t="s">
        <v>296</v>
      </c>
      <c r="C259" s="12" t="s">
        <v>46</v>
      </c>
      <c r="D259" s="12" t="s">
        <v>594</v>
      </c>
      <c r="E259" s="12" t="s">
        <v>56</v>
      </c>
    </row>
    <row r="260" spans="1:5" ht="12.75">
      <c r="A260" s="12">
        <v>1014817</v>
      </c>
      <c r="B260" t="s">
        <v>959</v>
      </c>
      <c r="C260" s="12" t="s">
        <v>44</v>
      </c>
      <c r="D260" s="12" t="s">
        <v>6</v>
      </c>
      <c r="E260" s="12" t="s">
        <v>158</v>
      </c>
    </row>
    <row r="261" spans="1:5" ht="12.75">
      <c r="A261" s="12">
        <v>2583679</v>
      </c>
      <c r="B261" t="s">
        <v>419</v>
      </c>
      <c r="C261" s="12" t="s">
        <v>50</v>
      </c>
      <c r="D261" s="12" t="s">
        <v>22</v>
      </c>
      <c r="E261" s="12" t="s">
        <v>30</v>
      </c>
    </row>
    <row r="262" spans="1:5" ht="12.75">
      <c r="A262" s="12">
        <v>2570639</v>
      </c>
      <c r="B262" t="s">
        <v>200</v>
      </c>
      <c r="C262" s="12" t="s">
        <v>26</v>
      </c>
      <c r="D262" s="12" t="s">
        <v>594</v>
      </c>
      <c r="E262" s="12" t="s">
        <v>188</v>
      </c>
    </row>
    <row r="263" spans="1:5" ht="12.75">
      <c r="A263" s="12">
        <v>1017688</v>
      </c>
      <c r="B263" t="s">
        <v>876</v>
      </c>
      <c r="C263" s="12" t="s">
        <v>282</v>
      </c>
      <c r="D263" s="12" t="s">
        <v>22</v>
      </c>
      <c r="E263" s="43" t="s">
        <v>25</v>
      </c>
    </row>
    <row r="264" spans="1:5" ht="12.75">
      <c r="A264" s="12">
        <v>1004867</v>
      </c>
      <c r="B264" t="s">
        <v>936</v>
      </c>
      <c r="C264" s="12" t="s">
        <v>628</v>
      </c>
      <c r="D264" s="12" t="s">
        <v>22</v>
      </c>
      <c r="E264" s="12" t="s">
        <v>158</v>
      </c>
    </row>
    <row r="265" spans="1:5" ht="12.75">
      <c r="A265" s="12">
        <v>1200071</v>
      </c>
      <c r="B265" t="s">
        <v>201</v>
      </c>
      <c r="C265" s="12" t="s">
        <v>74</v>
      </c>
      <c r="D265" s="12" t="s">
        <v>594</v>
      </c>
      <c r="E265" s="12" t="s">
        <v>175</v>
      </c>
    </row>
    <row r="266" spans="1:5" ht="12.75">
      <c r="A266" s="12">
        <v>1071744</v>
      </c>
      <c r="B266" t="s">
        <v>99</v>
      </c>
      <c r="C266" s="12" t="s">
        <v>74</v>
      </c>
      <c r="D266" s="12" t="s">
        <v>23</v>
      </c>
      <c r="E266" s="12" t="s">
        <v>30</v>
      </c>
    </row>
    <row r="267" spans="1:5" ht="12.75">
      <c r="A267" s="12">
        <v>1692625</v>
      </c>
      <c r="B267" t="s">
        <v>91</v>
      </c>
      <c r="C267" s="12" t="s">
        <v>43</v>
      </c>
      <c r="D267" s="12" t="s">
        <v>594</v>
      </c>
      <c r="E267" s="12" t="s">
        <v>27</v>
      </c>
    </row>
    <row r="268" spans="1:5" ht="12.75">
      <c r="A268" s="12">
        <v>2136519</v>
      </c>
      <c r="B268" t="s">
        <v>604</v>
      </c>
      <c r="C268" s="12" t="s">
        <v>576</v>
      </c>
      <c r="D268" s="12" t="s">
        <v>23</v>
      </c>
      <c r="E268" s="12" t="s">
        <v>171</v>
      </c>
    </row>
    <row r="269" spans="1:5" ht="12.75">
      <c r="A269" s="12">
        <v>1441988</v>
      </c>
      <c r="B269" t="s">
        <v>206</v>
      </c>
      <c r="C269" s="12" t="s">
        <v>70</v>
      </c>
      <c r="D269" s="12" t="s">
        <v>22</v>
      </c>
      <c r="E269" s="12" t="s">
        <v>197</v>
      </c>
    </row>
    <row r="270" spans="1:5" ht="12.75">
      <c r="A270" s="12">
        <v>1451055</v>
      </c>
      <c r="B270" t="s">
        <v>1025</v>
      </c>
      <c r="C270" s="12" t="s">
        <v>1026</v>
      </c>
      <c r="D270" s="12" t="s">
        <v>6</v>
      </c>
      <c r="E270" s="12" t="s">
        <v>310</v>
      </c>
    </row>
    <row r="271" spans="1:5" ht="12.75">
      <c r="A271" s="12">
        <v>1342716</v>
      </c>
      <c r="B271" t="s">
        <v>134</v>
      </c>
      <c r="C271" s="12" t="s">
        <v>73</v>
      </c>
      <c r="D271" s="12" t="s">
        <v>23</v>
      </c>
      <c r="E271" s="12" t="s">
        <v>27</v>
      </c>
    </row>
    <row r="272" spans="1:5" ht="12.75">
      <c r="A272" s="12">
        <v>2248116</v>
      </c>
      <c r="B272" t="s">
        <v>446</v>
      </c>
      <c r="C272" s="12" t="s">
        <v>81</v>
      </c>
      <c r="D272" s="12" t="s">
        <v>6</v>
      </c>
      <c r="E272" s="12" t="s">
        <v>180</v>
      </c>
    </row>
    <row r="273" spans="1:5" ht="12.75">
      <c r="A273" s="12">
        <v>1017731</v>
      </c>
      <c r="B273" t="s">
        <v>983</v>
      </c>
      <c r="C273" s="12" t="s">
        <v>77</v>
      </c>
      <c r="D273" s="12" t="s">
        <v>22</v>
      </c>
      <c r="E273" s="43" t="s">
        <v>25</v>
      </c>
    </row>
    <row r="274" spans="1:5" ht="12.75">
      <c r="A274" s="12">
        <v>1012013</v>
      </c>
      <c r="B274" t="s">
        <v>528</v>
      </c>
      <c r="C274" s="12" t="s">
        <v>77</v>
      </c>
      <c r="D274" s="12" t="s">
        <v>6</v>
      </c>
      <c r="E274" s="12" t="s">
        <v>158</v>
      </c>
    </row>
    <row r="275" spans="1:5" ht="12.75">
      <c r="A275" s="12">
        <v>1002175</v>
      </c>
      <c r="B275" t="s">
        <v>297</v>
      </c>
      <c r="C275" s="12" t="s">
        <v>73</v>
      </c>
      <c r="D275" s="12" t="s">
        <v>6</v>
      </c>
      <c r="E275" s="12" t="s">
        <v>29</v>
      </c>
    </row>
    <row r="276" spans="1:5" ht="12.75">
      <c r="A276" s="12">
        <v>1039672</v>
      </c>
      <c r="B276" t="s">
        <v>660</v>
      </c>
      <c r="C276" s="12" t="s">
        <v>533</v>
      </c>
      <c r="D276" s="12" t="s">
        <v>594</v>
      </c>
      <c r="E276" s="12" t="s">
        <v>27</v>
      </c>
    </row>
    <row r="277" spans="1:5" ht="12.75">
      <c r="A277" s="12">
        <v>1053575</v>
      </c>
      <c r="B277" t="s">
        <v>656</v>
      </c>
      <c r="C277" s="12" t="s">
        <v>533</v>
      </c>
      <c r="D277" s="12" t="s">
        <v>23</v>
      </c>
      <c r="E277" s="12" t="s">
        <v>27</v>
      </c>
    </row>
    <row r="278" spans="1:5" ht="12.75">
      <c r="A278" s="12">
        <v>2368955</v>
      </c>
      <c r="B278" t="s">
        <v>674</v>
      </c>
      <c r="C278" s="12" t="s">
        <v>573</v>
      </c>
      <c r="D278" s="12" t="s">
        <v>23</v>
      </c>
      <c r="E278" s="12" t="s">
        <v>30</v>
      </c>
    </row>
    <row r="279" spans="1:5" ht="12.75">
      <c r="A279" s="12">
        <v>2368966</v>
      </c>
      <c r="B279" t="s">
        <v>700</v>
      </c>
      <c r="C279" s="12" t="s">
        <v>573</v>
      </c>
      <c r="D279" s="12" t="s">
        <v>23</v>
      </c>
      <c r="E279" s="12" t="s">
        <v>28</v>
      </c>
    </row>
    <row r="280" spans="1:5" ht="12.75">
      <c r="A280" s="12">
        <v>1047226</v>
      </c>
      <c r="B280" t="s">
        <v>785</v>
      </c>
      <c r="C280" s="12" t="s">
        <v>628</v>
      </c>
      <c r="D280" s="12" t="s">
        <v>6</v>
      </c>
      <c r="E280" s="12" t="s">
        <v>56</v>
      </c>
    </row>
    <row r="281" spans="1:5" ht="12.75">
      <c r="A281" s="12">
        <v>2362669</v>
      </c>
      <c r="B281" t="s">
        <v>945</v>
      </c>
      <c r="C281" s="12" t="s">
        <v>264</v>
      </c>
      <c r="D281" s="12" t="s">
        <v>594</v>
      </c>
      <c r="E281" s="12" t="s">
        <v>158</v>
      </c>
    </row>
    <row r="282" spans="1:5" ht="12.75">
      <c r="A282" s="12">
        <v>1015222</v>
      </c>
      <c r="B282" t="s">
        <v>823</v>
      </c>
      <c r="C282" s="12" t="s">
        <v>69</v>
      </c>
      <c r="D282" s="12" t="s">
        <v>594</v>
      </c>
      <c r="E282" s="43" t="s">
        <v>25</v>
      </c>
    </row>
    <row r="283" spans="1:5" ht="12.75">
      <c r="A283" s="12">
        <v>1004092</v>
      </c>
      <c r="B283" t="s">
        <v>447</v>
      </c>
      <c r="C283" s="12" t="s">
        <v>262</v>
      </c>
      <c r="D283" s="12" t="s">
        <v>23</v>
      </c>
      <c r="E283" s="12" t="s">
        <v>30</v>
      </c>
    </row>
    <row r="284" spans="1:5" ht="12.75">
      <c r="A284" s="12">
        <v>1058111</v>
      </c>
      <c r="B284" t="s">
        <v>298</v>
      </c>
      <c r="C284" s="12" t="s">
        <v>60</v>
      </c>
      <c r="D284" s="12" t="s">
        <v>23</v>
      </c>
      <c r="E284" s="12" t="s">
        <v>28</v>
      </c>
    </row>
    <row r="285" spans="1:5" ht="12.75">
      <c r="A285" s="12">
        <v>1016067</v>
      </c>
      <c r="B285" t="s">
        <v>831</v>
      </c>
      <c r="C285" s="12" t="s">
        <v>77</v>
      </c>
      <c r="D285" s="12" t="s">
        <v>22</v>
      </c>
      <c r="E285" s="43" t="s">
        <v>25</v>
      </c>
    </row>
    <row r="286" spans="1:5" ht="12.75">
      <c r="A286" s="12">
        <v>2148595</v>
      </c>
      <c r="B286" t="s">
        <v>299</v>
      </c>
      <c r="C286" s="12" t="s">
        <v>69</v>
      </c>
      <c r="D286" s="12" t="s">
        <v>594</v>
      </c>
      <c r="E286" s="12" t="s">
        <v>29</v>
      </c>
    </row>
    <row r="287" spans="1:5" ht="12.75">
      <c r="A287" s="12">
        <v>2148606</v>
      </c>
      <c r="B287" t="s">
        <v>300</v>
      </c>
      <c r="C287" s="12" t="s">
        <v>69</v>
      </c>
      <c r="D287" s="12" t="s">
        <v>594</v>
      </c>
      <c r="E287" s="12" t="s">
        <v>29</v>
      </c>
    </row>
    <row r="288" spans="1:5" ht="12.75">
      <c r="A288" s="12">
        <v>1012238</v>
      </c>
      <c r="B288" t="s">
        <v>529</v>
      </c>
      <c r="C288" s="12" t="s">
        <v>50</v>
      </c>
      <c r="D288" s="12" t="s">
        <v>23</v>
      </c>
      <c r="E288" s="12" t="s">
        <v>56</v>
      </c>
    </row>
    <row r="289" spans="1:5" ht="12.75">
      <c r="A289" s="12">
        <v>2663046</v>
      </c>
      <c r="B289" t="s">
        <v>448</v>
      </c>
      <c r="C289" s="12" t="s">
        <v>262</v>
      </c>
      <c r="D289" s="12" t="s">
        <v>22</v>
      </c>
      <c r="E289" s="12" t="s">
        <v>24</v>
      </c>
    </row>
    <row r="290" spans="1:5" ht="12.75">
      <c r="A290" s="12">
        <v>1011793</v>
      </c>
      <c r="B290" t="s">
        <v>485</v>
      </c>
      <c r="C290" s="12" t="s">
        <v>45</v>
      </c>
      <c r="D290" s="12" t="s">
        <v>23</v>
      </c>
      <c r="E290" s="12" t="s">
        <v>56</v>
      </c>
    </row>
    <row r="291" spans="1:5" ht="12.75">
      <c r="A291" s="12">
        <v>1055821</v>
      </c>
      <c r="B291" t="s">
        <v>148</v>
      </c>
      <c r="C291" s="12" t="s">
        <v>73</v>
      </c>
      <c r="D291" s="12" t="s">
        <v>23</v>
      </c>
      <c r="E291" s="12" t="s">
        <v>52</v>
      </c>
    </row>
    <row r="292" spans="1:5" ht="12.75">
      <c r="A292" s="12">
        <v>1222897</v>
      </c>
      <c r="B292" t="s">
        <v>301</v>
      </c>
      <c r="C292" s="12" t="s">
        <v>77</v>
      </c>
      <c r="D292" s="12" t="s">
        <v>23</v>
      </c>
      <c r="E292" s="12" t="s">
        <v>56</v>
      </c>
    </row>
    <row r="293" spans="1:5" ht="12.75">
      <c r="A293" s="12">
        <v>1146721</v>
      </c>
      <c r="B293" t="s">
        <v>689</v>
      </c>
      <c r="C293" s="12" t="s">
        <v>628</v>
      </c>
      <c r="D293" s="12" t="s">
        <v>22</v>
      </c>
      <c r="E293" s="12" t="s">
        <v>28</v>
      </c>
    </row>
    <row r="294" spans="1:5" ht="12.75">
      <c r="A294" s="12">
        <v>1016709</v>
      </c>
      <c r="B294" t="s">
        <v>877</v>
      </c>
      <c r="C294" s="12" t="s">
        <v>986</v>
      </c>
      <c r="D294" s="12" t="s">
        <v>814</v>
      </c>
      <c r="E294" s="43" t="s">
        <v>25</v>
      </c>
    </row>
    <row r="295" spans="1:5" ht="12.75">
      <c r="A295" s="12">
        <v>1017637</v>
      </c>
      <c r="B295" t="s">
        <v>878</v>
      </c>
      <c r="C295" s="12" t="s">
        <v>556</v>
      </c>
      <c r="D295" s="12" t="s">
        <v>6</v>
      </c>
      <c r="E295" s="43" t="s">
        <v>25</v>
      </c>
    </row>
    <row r="296" spans="1:5" ht="12.75">
      <c r="A296" s="12">
        <v>1010725</v>
      </c>
      <c r="B296" t="s">
        <v>486</v>
      </c>
      <c r="C296" s="12" t="s">
        <v>70</v>
      </c>
      <c r="D296" s="12" t="s">
        <v>22</v>
      </c>
      <c r="E296" s="12" t="s">
        <v>52</v>
      </c>
    </row>
    <row r="297" spans="1:5" ht="12.75">
      <c r="A297" s="12">
        <v>1011963</v>
      </c>
      <c r="B297" t="s">
        <v>487</v>
      </c>
      <c r="C297" s="12" t="s">
        <v>71</v>
      </c>
      <c r="D297" s="12" t="s">
        <v>6</v>
      </c>
      <c r="E297" s="12" t="s">
        <v>29</v>
      </c>
    </row>
    <row r="298" spans="1:5" ht="12.75">
      <c r="A298" s="12">
        <v>1012159</v>
      </c>
      <c r="B298" t="s">
        <v>698</v>
      </c>
      <c r="C298" s="12" t="s">
        <v>573</v>
      </c>
      <c r="D298" s="12" t="s">
        <v>22</v>
      </c>
      <c r="E298" s="12" t="s">
        <v>28</v>
      </c>
    </row>
    <row r="299" spans="1:5" ht="12.75">
      <c r="A299" s="12">
        <v>1370237</v>
      </c>
      <c r="B299" t="s">
        <v>302</v>
      </c>
      <c r="C299" s="12" t="s">
        <v>47</v>
      </c>
      <c r="D299" s="12" t="s">
        <v>23</v>
      </c>
      <c r="E299" s="12" t="s">
        <v>175</v>
      </c>
    </row>
    <row r="300" spans="1:5" ht="12.75">
      <c r="A300" s="12">
        <v>1223953</v>
      </c>
      <c r="B300" t="s">
        <v>242</v>
      </c>
      <c r="C300" s="12" t="s">
        <v>77</v>
      </c>
      <c r="D300" s="12" t="s">
        <v>22</v>
      </c>
      <c r="E300" s="12" t="s">
        <v>29</v>
      </c>
    </row>
    <row r="301" spans="1:5" ht="12.75">
      <c r="A301" s="12">
        <v>1016976</v>
      </c>
      <c r="B301" t="s">
        <v>879</v>
      </c>
      <c r="C301" s="12" t="s">
        <v>69</v>
      </c>
      <c r="D301" s="12" t="s">
        <v>22</v>
      </c>
      <c r="E301" s="43" t="s">
        <v>25</v>
      </c>
    </row>
    <row r="302" spans="1:5" ht="12.75">
      <c r="A302" s="12">
        <v>1002611</v>
      </c>
      <c r="B302" t="s">
        <v>449</v>
      </c>
      <c r="C302" s="12" t="s">
        <v>262</v>
      </c>
      <c r="D302" s="12" t="s">
        <v>22</v>
      </c>
      <c r="E302" s="12" t="s">
        <v>171</v>
      </c>
    </row>
    <row r="303" spans="1:5" ht="12.75">
      <c r="A303" s="12">
        <v>1572507</v>
      </c>
      <c r="B303" t="s">
        <v>169</v>
      </c>
      <c r="C303" s="12" t="s">
        <v>46</v>
      </c>
      <c r="D303" s="12" t="s">
        <v>22</v>
      </c>
      <c r="E303" s="12" t="s">
        <v>168</v>
      </c>
    </row>
    <row r="304" spans="1:5" ht="12.75">
      <c r="A304" s="12">
        <v>1272465</v>
      </c>
      <c r="B304" t="s">
        <v>303</v>
      </c>
      <c r="C304" s="12" t="s">
        <v>77</v>
      </c>
      <c r="D304" s="12" t="s">
        <v>23</v>
      </c>
      <c r="E304" s="12" t="s">
        <v>56</v>
      </c>
    </row>
    <row r="305" spans="1:5" ht="12.75">
      <c r="A305" s="12">
        <v>2188769</v>
      </c>
      <c r="B305" t="s">
        <v>719</v>
      </c>
      <c r="C305" s="12" t="s">
        <v>599</v>
      </c>
      <c r="D305" s="12" t="s">
        <v>22</v>
      </c>
      <c r="E305" s="12" t="s">
        <v>29</v>
      </c>
    </row>
    <row r="306" spans="1:5" ht="12.75">
      <c r="A306" s="12">
        <v>1320643</v>
      </c>
      <c r="B306" t="s">
        <v>304</v>
      </c>
      <c r="C306" s="12" t="s">
        <v>42</v>
      </c>
      <c r="D306" s="12" t="s">
        <v>23</v>
      </c>
      <c r="E306" s="12" t="s">
        <v>29</v>
      </c>
    </row>
    <row r="307" spans="1:5" ht="12.75">
      <c r="A307" s="12">
        <v>1006971</v>
      </c>
      <c r="B307" t="s">
        <v>684</v>
      </c>
      <c r="C307" s="12" t="s">
        <v>578</v>
      </c>
      <c r="D307" s="12" t="s">
        <v>22</v>
      </c>
      <c r="E307" s="12" t="s">
        <v>28</v>
      </c>
    </row>
    <row r="308" spans="1:5" ht="12.75">
      <c r="A308" s="12">
        <v>1013678</v>
      </c>
      <c r="B308" t="s">
        <v>767</v>
      </c>
      <c r="C308" s="12" t="s">
        <v>578</v>
      </c>
      <c r="D308" s="12" t="s">
        <v>22</v>
      </c>
      <c r="E308" s="12" t="s">
        <v>52</v>
      </c>
    </row>
    <row r="309" spans="1:5" ht="12.75">
      <c r="A309" s="12">
        <v>1253104</v>
      </c>
      <c r="B309" t="s">
        <v>305</v>
      </c>
      <c r="C309" s="12" t="s">
        <v>77</v>
      </c>
      <c r="D309" s="12" t="s">
        <v>23</v>
      </c>
      <c r="E309" s="12" t="s">
        <v>52</v>
      </c>
    </row>
    <row r="310" spans="1:5" ht="12.75">
      <c r="A310" s="12">
        <v>2630949</v>
      </c>
      <c r="B310" t="s">
        <v>488</v>
      </c>
      <c r="C310" s="12" t="s">
        <v>489</v>
      </c>
      <c r="D310" s="12" t="s">
        <v>6</v>
      </c>
      <c r="E310" s="12" t="s">
        <v>171</v>
      </c>
    </row>
    <row r="311" spans="1:5" ht="12.75">
      <c r="A311" s="12">
        <v>1143158</v>
      </c>
      <c r="B311" t="s">
        <v>306</v>
      </c>
      <c r="C311" s="12" t="s">
        <v>47</v>
      </c>
      <c r="D311" s="12" t="s">
        <v>594</v>
      </c>
      <c r="E311" s="12" t="s">
        <v>197</v>
      </c>
    </row>
    <row r="312" spans="1:5" ht="12.75">
      <c r="A312" s="12">
        <v>1005556</v>
      </c>
      <c r="B312" t="s">
        <v>590</v>
      </c>
      <c r="C312" s="12" t="s">
        <v>576</v>
      </c>
      <c r="D312" s="12" t="s">
        <v>22</v>
      </c>
      <c r="E312" s="12" t="s">
        <v>180</v>
      </c>
    </row>
    <row r="313" spans="1:5" ht="12.75">
      <c r="A313" s="12">
        <v>1005472</v>
      </c>
      <c r="B313" t="s">
        <v>96</v>
      </c>
      <c r="C313" s="12" t="s">
        <v>70</v>
      </c>
      <c r="D313" s="12" t="s">
        <v>22</v>
      </c>
      <c r="E313" s="12" t="s">
        <v>175</v>
      </c>
    </row>
    <row r="314" spans="1:5" ht="12.75">
      <c r="A314" s="12">
        <v>1017792</v>
      </c>
      <c r="B314" t="s">
        <v>938</v>
      </c>
      <c r="C314" s="12" t="s">
        <v>628</v>
      </c>
      <c r="D314" s="12" t="s">
        <v>22</v>
      </c>
      <c r="E314" s="43" t="s">
        <v>25</v>
      </c>
    </row>
    <row r="315" spans="1:5" ht="12.75">
      <c r="A315" s="12">
        <v>1191638</v>
      </c>
      <c r="B315" t="s">
        <v>307</v>
      </c>
      <c r="C315" s="12" t="s">
        <v>220</v>
      </c>
      <c r="D315" s="12" t="s">
        <v>23</v>
      </c>
      <c r="E315" s="12" t="s">
        <v>52</v>
      </c>
    </row>
    <row r="316" spans="1:5" ht="12.75">
      <c r="A316" s="12">
        <v>1017600</v>
      </c>
      <c r="B316" t="s">
        <v>880</v>
      </c>
      <c r="C316" s="12" t="s">
        <v>556</v>
      </c>
      <c r="D316" s="12" t="s">
        <v>6</v>
      </c>
      <c r="E316" s="43" t="s">
        <v>25</v>
      </c>
    </row>
    <row r="317" spans="1:5" ht="12.75">
      <c r="A317" s="12">
        <v>1011027</v>
      </c>
      <c r="B317" t="s">
        <v>659</v>
      </c>
      <c r="C317" s="12" t="s">
        <v>573</v>
      </c>
      <c r="D317" s="12" t="s">
        <v>22</v>
      </c>
      <c r="E317" s="12" t="s">
        <v>27</v>
      </c>
    </row>
    <row r="318" spans="1:5" ht="12.75">
      <c r="A318" s="12">
        <v>1050184</v>
      </c>
      <c r="B318" t="s">
        <v>239</v>
      </c>
      <c r="C318" s="12" t="s">
        <v>74</v>
      </c>
      <c r="D318" s="12" t="s">
        <v>594</v>
      </c>
      <c r="E318" s="12" t="s">
        <v>29</v>
      </c>
    </row>
    <row r="319" spans="1:5" ht="12.75">
      <c r="A319" s="12">
        <v>1711153</v>
      </c>
      <c r="B319" t="s">
        <v>577</v>
      </c>
      <c r="C319" s="12" t="s">
        <v>578</v>
      </c>
      <c r="D319" s="12" t="s">
        <v>6</v>
      </c>
      <c r="E319" s="12" t="s">
        <v>163</v>
      </c>
    </row>
    <row r="320" spans="1:5" ht="12.75">
      <c r="A320" s="12">
        <v>2570696</v>
      </c>
      <c r="B320" t="s">
        <v>224</v>
      </c>
      <c r="C320" s="12" t="s">
        <v>26</v>
      </c>
      <c r="D320" s="12" t="s">
        <v>594</v>
      </c>
      <c r="E320" s="12" t="s">
        <v>197</v>
      </c>
    </row>
    <row r="321" spans="1:5" ht="12.75">
      <c r="A321" s="12">
        <v>2007228</v>
      </c>
      <c r="B321" t="s">
        <v>642</v>
      </c>
      <c r="C321" s="12" t="s">
        <v>576</v>
      </c>
      <c r="D321" s="12" t="s">
        <v>23</v>
      </c>
      <c r="E321" s="12" t="s">
        <v>188</v>
      </c>
    </row>
    <row r="322" spans="1:5" ht="12.75">
      <c r="A322" s="12">
        <v>1016506</v>
      </c>
      <c r="B322" t="s">
        <v>836</v>
      </c>
      <c r="C322" s="12" t="s">
        <v>264</v>
      </c>
      <c r="D322" s="12" t="s">
        <v>23</v>
      </c>
      <c r="E322" s="43" t="s">
        <v>25</v>
      </c>
    </row>
    <row r="323" spans="1:5" ht="12.75">
      <c r="A323" s="12">
        <v>1035608</v>
      </c>
      <c r="B323" t="s">
        <v>308</v>
      </c>
      <c r="C323" s="12" t="s">
        <v>74</v>
      </c>
      <c r="D323" s="12" t="s">
        <v>23</v>
      </c>
      <c r="E323" s="12" t="s">
        <v>52</v>
      </c>
    </row>
    <row r="324" spans="1:5" ht="12.75">
      <c r="A324" s="12">
        <v>1013878</v>
      </c>
      <c r="B324" t="s">
        <v>736</v>
      </c>
      <c r="C324" s="12" t="s">
        <v>81</v>
      </c>
      <c r="D324" s="12" t="s">
        <v>22</v>
      </c>
      <c r="E324" s="12" t="s">
        <v>29</v>
      </c>
    </row>
    <row r="325" spans="1:5" ht="12.75">
      <c r="A325" s="12">
        <v>1167443</v>
      </c>
      <c r="B325" t="s">
        <v>309</v>
      </c>
      <c r="C325" s="12" t="s">
        <v>60</v>
      </c>
      <c r="D325" s="12" t="s">
        <v>6</v>
      </c>
      <c r="E325" s="12" t="s">
        <v>52</v>
      </c>
    </row>
    <row r="326" spans="1:5" ht="12.75">
      <c r="A326" s="12">
        <v>1035439</v>
      </c>
      <c r="B326" t="s">
        <v>59</v>
      </c>
      <c r="C326" s="12" t="s">
        <v>60</v>
      </c>
      <c r="D326" s="12" t="s">
        <v>23</v>
      </c>
      <c r="E326" s="12" t="s">
        <v>27</v>
      </c>
    </row>
    <row r="327" spans="1:5" ht="12.75">
      <c r="A327" s="12">
        <v>1010415</v>
      </c>
      <c r="B327" t="s">
        <v>934</v>
      </c>
      <c r="C327" s="12" t="s">
        <v>573</v>
      </c>
      <c r="D327" s="12" t="s">
        <v>6</v>
      </c>
      <c r="E327" s="12" t="s">
        <v>28</v>
      </c>
    </row>
    <row r="328" spans="1:5" ht="12.75">
      <c r="A328" s="12">
        <v>1017738</v>
      </c>
      <c r="B328" t="s">
        <v>984</v>
      </c>
      <c r="C328" s="12" t="s">
        <v>77</v>
      </c>
      <c r="D328" s="12" t="s">
        <v>22</v>
      </c>
      <c r="E328" s="43" t="s">
        <v>25</v>
      </c>
    </row>
    <row r="329" spans="1:5" ht="12.75">
      <c r="A329" s="12">
        <v>1064522</v>
      </c>
      <c r="B329" t="s">
        <v>557</v>
      </c>
      <c r="C329" s="12" t="s">
        <v>45</v>
      </c>
      <c r="D329" s="12" t="s">
        <v>22</v>
      </c>
      <c r="E329" s="12" t="s">
        <v>56</v>
      </c>
    </row>
    <row r="330" spans="1:5" ht="12.75">
      <c r="A330" s="12">
        <v>1012772</v>
      </c>
      <c r="B330" t="s">
        <v>530</v>
      </c>
      <c r="C330" s="12" t="s">
        <v>42</v>
      </c>
      <c r="D330" s="12" t="s">
        <v>22</v>
      </c>
      <c r="E330" s="12" t="s">
        <v>56</v>
      </c>
    </row>
    <row r="331" spans="1:5" ht="12.75">
      <c r="A331" s="12">
        <v>1171600</v>
      </c>
      <c r="B331" t="s">
        <v>490</v>
      </c>
      <c r="C331" s="12" t="s">
        <v>69</v>
      </c>
      <c r="D331" s="12" t="s">
        <v>23</v>
      </c>
      <c r="E331" s="12" t="s">
        <v>30</v>
      </c>
    </row>
    <row r="332" spans="1:5" ht="12.75">
      <c r="A332" s="12">
        <v>1017348</v>
      </c>
      <c r="B332" t="s">
        <v>881</v>
      </c>
      <c r="C332" s="12" t="s">
        <v>578</v>
      </c>
      <c r="D332" s="12" t="s">
        <v>23</v>
      </c>
      <c r="E332" s="43" t="s">
        <v>25</v>
      </c>
    </row>
    <row r="333" spans="1:5" ht="12.75">
      <c r="A333" s="12">
        <v>1001249</v>
      </c>
      <c r="B333" t="s">
        <v>102</v>
      </c>
      <c r="C333" s="12" t="s">
        <v>73</v>
      </c>
      <c r="D333" s="12" t="s">
        <v>23</v>
      </c>
      <c r="E333" s="12" t="s">
        <v>29</v>
      </c>
    </row>
    <row r="334" spans="1:5" ht="12.75">
      <c r="A334" s="12">
        <v>1711142</v>
      </c>
      <c r="B334" t="s">
        <v>632</v>
      </c>
      <c r="C334" s="12" t="s">
        <v>578</v>
      </c>
      <c r="D334" s="12" t="s">
        <v>23</v>
      </c>
      <c r="E334" s="12" t="s">
        <v>197</v>
      </c>
    </row>
    <row r="335" spans="1:5" ht="12.75">
      <c r="A335" s="12">
        <v>1008313</v>
      </c>
      <c r="B335" t="s">
        <v>882</v>
      </c>
      <c r="C335" s="12" t="s">
        <v>484</v>
      </c>
      <c r="D335" s="12" t="s">
        <v>22</v>
      </c>
      <c r="E335" s="12" t="s">
        <v>158</v>
      </c>
    </row>
    <row r="336" spans="1:5" ht="12.75">
      <c r="A336" s="12">
        <v>1037988</v>
      </c>
      <c r="B336" t="s">
        <v>124</v>
      </c>
      <c r="C336" s="12" t="s">
        <v>69</v>
      </c>
      <c r="D336" s="12" t="s">
        <v>6</v>
      </c>
      <c r="E336" s="12" t="s">
        <v>27</v>
      </c>
    </row>
    <row r="337" spans="1:5" ht="12.75">
      <c r="A337" s="12">
        <v>1029379</v>
      </c>
      <c r="B337" t="s">
        <v>663</v>
      </c>
      <c r="C337" s="12" t="s">
        <v>573</v>
      </c>
      <c r="D337" s="12" t="s">
        <v>22</v>
      </c>
      <c r="E337" s="12" t="s">
        <v>27</v>
      </c>
    </row>
    <row r="338" spans="1:5" ht="12.75">
      <c r="A338" s="12">
        <v>1014241</v>
      </c>
      <c r="B338" t="s">
        <v>766</v>
      </c>
      <c r="C338" s="12" t="s">
        <v>628</v>
      </c>
      <c r="D338" s="12" t="s">
        <v>22</v>
      </c>
      <c r="E338" s="12" t="s">
        <v>52</v>
      </c>
    </row>
    <row r="339" spans="1:5" ht="12.75">
      <c r="A339" s="12">
        <v>1021806</v>
      </c>
      <c r="B339" t="s">
        <v>151</v>
      </c>
      <c r="C339" s="12" t="s">
        <v>45</v>
      </c>
      <c r="D339" s="12" t="s">
        <v>23</v>
      </c>
      <c r="E339" s="12" t="s">
        <v>24</v>
      </c>
    </row>
    <row r="340" spans="1:5" ht="12.75">
      <c r="A340" s="12">
        <v>1144475</v>
      </c>
      <c r="B340" t="s">
        <v>707</v>
      </c>
      <c r="C340" s="12" t="s">
        <v>603</v>
      </c>
      <c r="D340" s="12" t="s">
        <v>23</v>
      </c>
      <c r="E340" s="12" t="s">
        <v>29</v>
      </c>
    </row>
    <row r="341" spans="1:5" ht="12.75">
      <c r="A341" s="12">
        <v>1620534</v>
      </c>
      <c r="B341" t="s">
        <v>584</v>
      </c>
      <c r="C341" s="12" t="s">
        <v>576</v>
      </c>
      <c r="D341" s="12" t="s">
        <v>23</v>
      </c>
      <c r="E341" s="12" t="s">
        <v>168</v>
      </c>
    </row>
    <row r="342" spans="1:5" ht="12.75">
      <c r="A342" s="12">
        <v>1620512</v>
      </c>
      <c r="B342" t="s">
        <v>580</v>
      </c>
      <c r="C342" s="12" t="s">
        <v>576</v>
      </c>
      <c r="D342" s="12" t="s">
        <v>22</v>
      </c>
      <c r="E342" s="12" t="s">
        <v>168</v>
      </c>
    </row>
    <row r="343" spans="1:5" ht="12.75">
      <c r="A343" s="12">
        <v>1039828</v>
      </c>
      <c r="B343" t="s">
        <v>209</v>
      </c>
      <c r="C343" s="12" t="s">
        <v>49</v>
      </c>
      <c r="D343" s="12" t="s">
        <v>23</v>
      </c>
      <c r="E343" s="12" t="s">
        <v>30</v>
      </c>
    </row>
    <row r="344" spans="1:5" ht="12.75">
      <c r="A344" s="12">
        <v>1014476</v>
      </c>
      <c r="B344" t="s">
        <v>943</v>
      </c>
      <c r="C344" s="12" t="s">
        <v>489</v>
      </c>
      <c r="D344" s="12" t="s">
        <v>23</v>
      </c>
      <c r="E344" s="12" t="s">
        <v>158</v>
      </c>
    </row>
    <row r="345" spans="1:5" ht="12.75">
      <c r="A345" s="12">
        <v>1010353</v>
      </c>
      <c r="B345" t="s">
        <v>491</v>
      </c>
      <c r="C345" s="12" t="s">
        <v>71</v>
      </c>
      <c r="D345" s="12" t="s">
        <v>22</v>
      </c>
      <c r="E345" s="12" t="s">
        <v>56</v>
      </c>
    </row>
    <row r="346" spans="1:5" ht="12.75">
      <c r="A346" s="12">
        <v>1025407</v>
      </c>
      <c r="B346" t="s">
        <v>450</v>
      </c>
      <c r="C346" s="12" t="s">
        <v>264</v>
      </c>
      <c r="D346" s="12" t="s">
        <v>594</v>
      </c>
      <c r="E346" s="12" t="s">
        <v>24</v>
      </c>
    </row>
    <row r="347" spans="1:5" ht="12.75">
      <c r="A347" s="12">
        <v>1016986</v>
      </c>
      <c r="B347" t="s">
        <v>883</v>
      </c>
      <c r="C347" s="12" t="s">
        <v>69</v>
      </c>
      <c r="D347" s="12" t="s">
        <v>23</v>
      </c>
      <c r="E347" s="43" t="s">
        <v>25</v>
      </c>
    </row>
    <row r="348" spans="1:5" ht="12.75">
      <c r="A348" s="12">
        <v>1009481</v>
      </c>
      <c r="B348" t="s">
        <v>420</v>
      </c>
      <c r="C348" s="12" t="s">
        <v>69</v>
      </c>
      <c r="D348" s="12" t="s">
        <v>23</v>
      </c>
      <c r="E348" s="12" t="s">
        <v>29</v>
      </c>
    </row>
    <row r="349" spans="1:5" ht="12.75">
      <c r="A349" s="12">
        <v>2034173</v>
      </c>
      <c r="B349" t="s">
        <v>166</v>
      </c>
      <c r="C349" s="12" t="s">
        <v>47</v>
      </c>
      <c r="D349" s="12" t="s">
        <v>22</v>
      </c>
      <c r="E349" s="12" t="s">
        <v>310</v>
      </c>
    </row>
    <row r="350" spans="1:5" ht="12.75">
      <c r="A350" s="12">
        <v>1006559</v>
      </c>
      <c r="B350" t="s">
        <v>311</v>
      </c>
      <c r="C350" s="12" t="s">
        <v>47</v>
      </c>
      <c r="D350" s="12" t="s">
        <v>594</v>
      </c>
      <c r="E350" s="12" t="s">
        <v>52</v>
      </c>
    </row>
    <row r="351" spans="1:5" ht="12.75">
      <c r="A351" s="12">
        <v>2245779</v>
      </c>
      <c r="B351" t="s">
        <v>312</v>
      </c>
      <c r="C351" s="12" t="s">
        <v>46</v>
      </c>
      <c r="D351" s="12" t="s">
        <v>23</v>
      </c>
      <c r="E351" s="12" t="s">
        <v>52</v>
      </c>
    </row>
    <row r="352" spans="1:5" ht="12.75">
      <c r="A352" s="12">
        <v>1014663</v>
      </c>
      <c r="B352" t="s">
        <v>773</v>
      </c>
      <c r="C352" s="12" t="s">
        <v>573</v>
      </c>
      <c r="D352" s="12" t="s">
        <v>6</v>
      </c>
      <c r="E352" s="12" t="s">
        <v>56</v>
      </c>
    </row>
    <row r="353" spans="1:5" ht="12.75">
      <c r="A353" s="12">
        <v>1007059</v>
      </c>
      <c r="B353" t="s">
        <v>759</v>
      </c>
      <c r="C353" s="12" t="s">
        <v>636</v>
      </c>
      <c r="D353" s="12" t="s">
        <v>22</v>
      </c>
      <c r="E353" s="12" t="s">
        <v>52</v>
      </c>
    </row>
    <row r="354" spans="1:5" ht="12.75">
      <c r="A354" s="12">
        <v>1003641</v>
      </c>
      <c r="B354" t="s">
        <v>313</v>
      </c>
      <c r="C354" s="12" t="s">
        <v>71</v>
      </c>
      <c r="D354" s="12" t="s">
        <v>22</v>
      </c>
      <c r="E354" s="12" t="s">
        <v>56</v>
      </c>
    </row>
    <row r="355" spans="1:5" ht="12.75">
      <c r="A355" s="12">
        <v>1003719</v>
      </c>
      <c r="B355" t="s">
        <v>153</v>
      </c>
      <c r="C355" s="12" t="s">
        <v>69</v>
      </c>
      <c r="D355" s="12" t="s">
        <v>22</v>
      </c>
      <c r="E355" s="12" t="s">
        <v>24</v>
      </c>
    </row>
    <row r="356" spans="1:5" ht="12.75">
      <c r="A356" s="12">
        <v>1003708</v>
      </c>
      <c r="B356" t="s">
        <v>75</v>
      </c>
      <c r="C356" s="12" t="s">
        <v>69</v>
      </c>
      <c r="D356" s="12" t="s">
        <v>22</v>
      </c>
      <c r="E356" s="12" t="s">
        <v>175</v>
      </c>
    </row>
    <row r="357" spans="1:5" ht="12.75">
      <c r="A357" s="12">
        <v>1017776</v>
      </c>
      <c r="B357" t="s">
        <v>946</v>
      </c>
      <c r="C357" s="12" t="s">
        <v>264</v>
      </c>
      <c r="D357" s="12" t="s">
        <v>6</v>
      </c>
      <c r="E357" s="43" t="s">
        <v>25</v>
      </c>
    </row>
    <row r="358" spans="1:5" ht="12.75">
      <c r="A358" s="12">
        <v>2572218</v>
      </c>
      <c r="B358" t="s">
        <v>492</v>
      </c>
      <c r="C358" s="12" t="s">
        <v>69</v>
      </c>
      <c r="D358" s="12" t="s">
        <v>23</v>
      </c>
      <c r="E358" s="12" t="s">
        <v>197</v>
      </c>
    </row>
    <row r="359" spans="1:5" ht="12.75">
      <c r="A359" s="12">
        <v>1001584</v>
      </c>
      <c r="B359" t="s">
        <v>884</v>
      </c>
      <c r="C359" s="12" t="s">
        <v>70</v>
      </c>
      <c r="D359" s="12" t="s">
        <v>23</v>
      </c>
      <c r="E359" s="12" t="s">
        <v>28</v>
      </c>
    </row>
    <row r="360" spans="1:5" ht="12.75">
      <c r="A360" s="12">
        <v>1148728</v>
      </c>
      <c r="B360" t="s">
        <v>208</v>
      </c>
      <c r="C360" s="12" t="s">
        <v>45</v>
      </c>
      <c r="D360" s="12" t="s">
        <v>22</v>
      </c>
      <c r="E360" s="12" t="s">
        <v>171</v>
      </c>
    </row>
    <row r="361" spans="1:5" ht="12.75">
      <c r="A361" s="12">
        <v>1015309</v>
      </c>
      <c r="B361" t="s">
        <v>826</v>
      </c>
      <c r="C361" s="12" t="s">
        <v>89</v>
      </c>
      <c r="D361" s="12" t="s">
        <v>22</v>
      </c>
      <c r="E361" s="43" t="s">
        <v>25</v>
      </c>
    </row>
    <row r="362" spans="1:5" ht="12.75">
      <c r="A362" s="12">
        <v>1017003</v>
      </c>
      <c r="B362" t="s">
        <v>885</v>
      </c>
      <c r="C362" s="12" t="s">
        <v>49</v>
      </c>
      <c r="D362" s="12" t="s">
        <v>23</v>
      </c>
      <c r="E362" s="43" t="s">
        <v>25</v>
      </c>
    </row>
    <row r="363" spans="1:5" ht="12.75">
      <c r="A363" s="12">
        <v>1010519</v>
      </c>
      <c r="B363" t="s">
        <v>678</v>
      </c>
      <c r="C363" s="12" t="s">
        <v>573</v>
      </c>
      <c r="D363" s="12" t="s">
        <v>22</v>
      </c>
      <c r="E363" s="12" t="s">
        <v>24</v>
      </c>
    </row>
    <row r="364" spans="1:5" ht="12.75">
      <c r="A364" s="12">
        <v>1078032</v>
      </c>
      <c r="B364" t="s">
        <v>610</v>
      </c>
      <c r="C364" s="12" t="s">
        <v>576</v>
      </c>
      <c r="D364" s="12" t="s">
        <v>22</v>
      </c>
      <c r="E364" s="12" t="s">
        <v>171</v>
      </c>
    </row>
    <row r="365" spans="1:5" ht="12.75">
      <c r="A365" s="12">
        <v>1083343</v>
      </c>
      <c r="B365" t="s">
        <v>605</v>
      </c>
      <c r="C365" s="12" t="s">
        <v>573</v>
      </c>
      <c r="D365" s="12" t="s">
        <v>22</v>
      </c>
      <c r="E365" s="12" t="s">
        <v>171</v>
      </c>
    </row>
    <row r="366" spans="1:5" ht="12.75">
      <c r="A366" s="12">
        <v>1015097</v>
      </c>
      <c r="B366" t="s">
        <v>802</v>
      </c>
      <c r="C366" s="12" t="s">
        <v>573</v>
      </c>
      <c r="D366" s="12" t="s">
        <v>22</v>
      </c>
      <c r="E366" s="43" t="s">
        <v>25</v>
      </c>
    </row>
    <row r="367" spans="1:5" ht="12.75">
      <c r="A367" s="12">
        <v>1122931</v>
      </c>
      <c r="B367" t="s">
        <v>234</v>
      </c>
      <c r="C367" s="12" t="s">
        <v>220</v>
      </c>
      <c r="D367" s="12" t="s">
        <v>23</v>
      </c>
      <c r="E367" s="12" t="s">
        <v>27</v>
      </c>
    </row>
    <row r="368" spans="1:5" ht="12.75">
      <c r="A368" s="12">
        <v>1012799</v>
      </c>
      <c r="B368" t="s">
        <v>558</v>
      </c>
      <c r="C368" s="12" t="s">
        <v>262</v>
      </c>
      <c r="D368" s="12" t="s">
        <v>22</v>
      </c>
      <c r="E368" s="12" t="s">
        <v>28</v>
      </c>
    </row>
    <row r="369" spans="1:5" ht="12.75">
      <c r="A369" s="12">
        <v>2606068</v>
      </c>
      <c r="B369" t="s">
        <v>634</v>
      </c>
      <c r="C369" s="12" t="s">
        <v>599</v>
      </c>
      <c r="D369" s="12" t="s">
        <v>23</v>
      </c>
      <c r="E369" s="12" t="s">
        <v>188</v>
      </c>
    </row>
    <row r="370" spans="1:5" ht="12.75">
      <c r="A370" s="12">
        <v>1017805</v>
      </c>
      <c r="B370" t="s">
        <v>939</v>
      </c>
      <c r="C370" s="12" t="s">
        <v>628</v>
      </c>
      <c r="D370" s="12" t="s">
        <v>22</v>
      </c>
      <c r="E370" s="43" t="s">
        <v>25</v>
      </c>
    </row>
    <row r="371" spans="1:5" ht="12.75">
      <c r="A371" s="12">
        <v>1158615</v>
      </c>
      <c r="B371" t="s">
        <v>696</v>
      </c>
      <c r="C371" s="12" t="s">
        <v>533</v>
      </c>
      <c r="D371" s="12" t="s">
        <v>6</v>
      </c>
      <c r="E371" s="12" t="s">
        <v>28</v>
      </c>
    </row>
    <row r="372" spans="1:5" ht="12.75">
      <c r="A372" s="12">
        <v>1054596</v>
      </c>
      <c r="B372" t="s">
        <v>314</v>
      </c>
      <c r="C372" s="12" t="s">
        <v>50</v>
      </c>
      <c r="D372" s="12" t="s">
        <v>23</v>
      </c>
      <c r="E372" s="12" t="s">
        <v>29</v>
      </c>
    </row>
    <row r="373" spans="1:5" ht="12.75">
      <c r="A373" s="12">
        <v>1075661</v>
      </c>
      <c r="B373" t="s">
        <v>451</v>
      </c>
      <c r="C373" s="12" t="s">
        <v>262</v>
      </c>
      <c r="D373" s="12" t="s">
        <v>22</v>
      </c>
      <c r="E373" s="12" t="s">
        <v>171</v>
      </c>
    </row>
    <row r="374" spans="1:5" ht="12.75">
      <c r="A374" s="12">
        <v>1005241</v>
      </c>
      <c r="B374" t="s">
        <v>588</v>
      </c>
      <c r="C374" s="12" t="s">
        <v>573</v>
      </c>
      <c r="D374" s="12" t="s">
        <v>321</v>
      </c>
      <c r="E374" s="12" t="s">
        <v>161</v>
      </c>
    </row>
    <row r="375" spans="1:5" ht="12.75">
      <c r="A375" s="12">
        <v>2368333</v>
      </c>
      <c r="B375" t="s">
        <v>886</v>
      </c>
      <c r="C375" s="12" t="s">
        <v>489</v>
      </c>
      <c r="D375" s="12" t="s">
        <v>594</v>
      </c>
      <c r="E375" s="12" t="s">
        <v>158</v>
      </c>
    </row>
    <row r="376" spans="1:5" ht="12.75">
      <c r="A376" s="12">
        <v>1221371</v>
      </c>
      <c r="B376" t="s">
        <v>838</v>
      </c>
      <c r="C376" s="12" t="s">
        <v>89</v>
      </c>
      <c r="D376" s="12" t="s">
        <v>23</v>
      </c>
      <c r="E376" s="12" t="s">
        <v>158</v>
      </c>
    </row>
    <row r="377" spans="1:5" ht="12.75">
      <c r="A377" s="12">
        <v>2571864</v>
      </c>
      <c r="B377" t="s">
        <v>315</v>
      </c>
      <c r="C377" s="12" t="s">
        <v>26</v>
      </c>
      <c r="D377" s="12" t="s">
        <v>594</v>
      </c>
      <c r="E377" s="12" t="s">
        <v>188</v>
      </c>
    </row>
    <row r="378" spans="1:5" ht="12.75">
      <c r="A378" s="12">
        <v>2037315</v>
      </c>
      <c r="B378" t="s">
        <v>591</v>
      </c>
      <c r="C378" s="12" t="s">
        <v>592</v>
      </c>
      <c r="D378" s="12" t="s">
        <v>23</v>
      </c>
      <c r="E378" s="12" t="s">
        <v>180</v>
      </c>
    </row>
    <row r="379" spans="1:5" ht="12.75">
      <c r="A379" s="12">
        <v>1017814</v>
      </c>
      <c r="B379" t="s">
        <v>940</v>
      </c>
      <c r="C379" s="12" t="s">
        <v>628</v>
      </c>
      <c r="D379" s="12" t="s">
        <v>6</v>
      </c>
      <c r="E379" s="43" t="s">
        <v>25</v>
      </c>
    </row>
    <row r="380" spans="1:5" ht="12.75">
      <c r="A380" s="12">
        <v>1006294</v>
      </c>
      <c r="B380" t="s">
        <v>109</v>
      </c>
      <c r="C380" s="12" t="s">
        <v>60</v>
      </c>
      <c r="D380" s="12" t="s">
        <v>594</v>
      </c>
      <c r="E380" s="12" t="s">
        <v>29</v>
      </c>
    </row>
    <row r="381" spans="1:5" ht="12.75">
      <c r="A381" s="12">
        <v>2139347</v>
      </c>
      <c r="B381" t="s">
        <v>531</v>
      </c>
      <c r="C381" s="12" t="s">
        <v>262</v>
      </c>
      <c r="D381" s="12" t="s">
        <v>22</v>
      </c>
      <c r="E381" s="12" t="s">
        <v>168</v>
      </c>
    </row>
    <row r="382" spans="1:5" ht="12.75">
      <c r="A382" s="12">
        <v>2571406</v>
      </c>
      <c r="B382" t="s">
        <v>316</v>
      </c>
      <c r="C382" s="12" t="s">
        <v>69</v>
      </c>
      <c r="D382" s="12" t="s">
        <v>23</v>
      </c>
      <c r="E382" s="12" t="s">
        <v>188</v>
      </c>
    </row>
    <row r="383" spans="1:5" ht="12.75">
      <c r="A383" s="12">
        <v>1149569</v>
      </c>
      <c r="B383" t="s">
        <v>452</v>
      </c>
      <c r="C383" s="12" t="s">
        <v>264</v>
      </c>
      <c r="D383" s="12" t="s">
        <v>23</v>
      </c>
      <c r="E383" s="12" t="s">
        <v>27</v>
      </c>
    </row>
    <row r="384" spans="1:5" ht="12.75">
      <c r="A384" s="12">
        <v>2109622</v>
      </c>
      <c r="B384" t="s">
        <v>990</v>
      </c>
      <c r="C384" s="12" t="s">
        <v>26</v>
      </c>
      <c r="D384" s="12" t="s">
        <v>22</v>
      </c>
      <c r="E384" s="12" t="s">
        <v>158</v>
      </c>
    </row>
    <row r="385" spans="1:5" ht="12.75">
      <c r="A385" s="12">
        <v>1010530</v>
      </c>
      <c r="B385" t="s">
        <v>710</v>
      </c>
      <c r="C385" s="12" t="s">
        <v>573</v>
      </c>
      <c r="D385" s="12" t="s">
        <v>23</v>
      </c>
      <c r="E385" s="12" t="s">
        <v>28</v>
      </c>
    </row>
    <row r="386" spans="1:5" ht="12.75">
      <c r="A386" s="12">
        <v>1004887</v>
      </c>
      <c r="B386" t="s">
        <v>680</v>
      </c>
      <c r="C386" s="12" t="s">
        <v>628</v>
      </c>
      <c r="D386" s="12" t="s">
        <v>23</v>
      </c>
      <c r="E386" s="12" t="s">
        <v>24</v>
      </c>
    </row>
    <row r="387" spans="1:5" ht="12.75">
      <c r="A387" s="12">
        <v>1008073</v>
      </c>
      <c r="B387" t="s">
        <v>705</v>
      </c>
      <c r="C387" s="12" t="s">
        <v>573</v>
      </c>
      <c r="D387" s="12" t="s">
        <v>23</v>
      </c>
      <c r="E387" s="12" t="s">
        <v>28</v>
      </c>
    </row>
    <row r="388" spans="1:5" ht="12.75">
      <c r="A388" s="12">
        <v>1016351</v>
      </c>
      <c r="B388" t="s">
        <v>834</v>
      </c>
      <c r="C388" s="12" t="s">
        <v>69</v>
      </c>
      <c r="D388" s="12" t="s">
        <v>6</v>
      </c>
      <c r="E388" s="43" t="s">
        <v>25</v>
      </c>
    </row>
    <row r="389" spans="1:5" ht="12.75">
      <c r="A389" s="12">
        <v>1016359</v>
      </c>
      <c r="B389" t="s">
        <v>835</v>
      </c>
      <c r="C389" s="12" t="s">
        <v>69</v>
      </c>
      <c r="D389" s="12" t="s">
        <v>22</v>
      </c>
      <c r="E389" s="43" t="s">
        <v>25</v>
      </c>
    </row>
    <row r="390" spans="1:5" ht="12.75">
      <c r="A390" s="12">
        <v>1017095</v>
      </c>
      <c r="B390" t="s">
        <v>887</v>
      </c>
      <c r="C390" s="12" t="s">
        <v>742</v>
      </c>
      <c r="D390" s="12" t="s">
        <v>6</v>
      </c>
      <c r="E390" s="43" t="s">
        <v>25</v>
      </c>
    </row>
    <row r="391" spans="1:5" ht="12.75">
      <c r="A391" s="12">
        <v>1011984</v>
      </c>
      <c r="B391" t="s">
        <v>968</v>
      </c>
      <c r="C391" s="12" t="s">
        <v>220</v>
      </c>
      <c r="D391" s="12" t="s">
        <v>6</v>
      </c>
      <c r="E391" s="12" t="s">
        <v>158</v>
      </c>
    </row>
    <row r="392" spans="1:5" ht="12.75">
      <c r="A392" s="12">
        <v>2257991</v>
      </c>
      <c r="B392" t="s">
        <v>317</v>
      </c>
      <c r="C392" s="12" t="s">
        <v>69</v>
      </c>
      <c r="D392" s="12" t="s">
        <v>594</v>
      </c>
      <c r="E392" s="12" t="s">
        <v>197</v>
      </c>
    </row>
    <row r="393" spans="1:5" ht="12.75">
      <c r="A393" s="12">
        <v>1013622</v>
      </c>
      <c r="B393" t="s">
        <v>783</v>
      </c>
      <c r="C393" s="12" t="s">
        <v>69</v>
      </c>
      <c r="D393" s="12" t="s">
        <v>22</v>
      </c>
      <c r="E393" s="12" t="s">
        <v>52</v>
      </c>
    </row>
    <row r="394" spans="1:5" ht="12.75">
      <c r="A394" s="12">
        <v>1013689</v>
      </c>
      <c r="B394" t="s">
        <v>888</v>
      </c>
      <c r="C394" s="12" t="s">
        <v>44</v>
      </c>
      <c r="D394" s="12" t="s">
        <v>22</v>
      </c>
      <c r="E394" s="12" t="s">
        <v>158</v>
      </c>
    </row>
    <row r="395" spans="1:5" ht="12.75">
      <c r="A395" s="12">
        <v>2203743</v>
      </c>
      <c r="B395" t="s">
        <v>647</v>
      </c>
      <c r="C395" s="12" t="s">
        <v>573</v>
      </c>
      <c r="D395" s="12" t="s">
        <v>23</v>
      </c>
      <c r="E395" s="12" t="s">
        <v>180</v>
      </c>
    </row>
    <row r="396" spans="1:5" ht="12.75">
      <c r="A396" s="12">
        <v>1200633</v>
      </c>
      <c r="B396" t="s">
        <v>87</v>
      </c>
      <c r="C396" s="12" t="s">
        <v>43</v>
      </c>
      <c r="D396" s="12" t="s">
        <v>23</v>
      </c>
      <c r="E396" s="12" t="s">
        <v>24</v>
      </c>
    </row>
    <row r="397" spans="1:5" ht="12.75">
      <c r="A397" s="12">
        <v>1001119</v>
      </c>
      <c r="B397" t="s">
        <v>453</v>
      </c>
      <c r="C397" s="12" t="s">
        <v>81</v>
      </c>
      <c r="D397" s="12" t="s">
        <v>22</v>
      </c>
      <c r="E397" s="12" t="s">
        <v>163</v>
      </c>
    </row>
    <row r="398" spans="1:5" ht="12.75">
      <c r="A398" s="12">
        <v>2054395</v>
      </c>
      <c r="B398" t="s">
        <v>192</v>
      </c>
      <c r="C398" s="12" t="s">
        <v>43</v>
      </c>
      <c r="D398" s="12" t="s">
        <v>23</v>
      </c>
      <c r="E398" s="12" t="s">
        <v>171</v>
      </c>
    </row>
    <row r="399" spans="1:5" ht="12.75">
      <c r="A399" s="12">
        <v>2245342</v>
      </c>
      <c r="B399" t="s">
        <v>162</v>
      </c>
      <c r="C399" s="12" t="s">
        <v>26</v>
      </c>
      <c r="D399" s="12" t="s">
        <v>23</v>
      </c>
      <c r="E399" s="12" t="s">
        <v>163</v>
      </c>
    </row>
    <row r="400" spans="1:5" ht="12.75">
      <c r="A400" s="12">
        <v>2330676</v>
      </c>
      <c r="B400" t="s">
        <v>112</v>
      </c>
      <c r="C400" s="12" t="s">
        <v>69</v>
      </c>
      <c r="D400" s="12" t="s">
        <v>594</v>
      </c>
      <c r="E400" s="12" t="s">
        <v>52</v>
      </c>
    </row>
    <row r="401" spans="1:5" ht="12.75">
      <c r="A401" s="12">
        <v>2571109</v>
      </c>
      <c r="B401" t="s">
        <v>493</v>
      </c>
      <c r="C401" s="12" t="s">
        <v>69</v>
      </c>
      <c r="D401" s="12" t="s">
        <v>6</v>
      </c>
      <c r="E401" s="12" t="s">
        <v>28</v>
      </c>
    </row>
    <row r="402" spans="1:5" ht="12.75">
      <c r="A402" s="12">
        <v>1016525</v>
      </c>
      <c r="B402" t="s">
        <v>837</v>
      </c>
      <c r="C402" s="12" t="s">
        <v>264</v>
      </c>
      <c r="D402" s="12" t="s">
        <v>22</v>
      </c>
      <c r="E402" s="43" t="s">
        <v>25</v>
      </c>
    </row>
    <row r="403" spans="1:5" ht="12.75">
      <c r="A403" s="12">
        <v>2251536</v>
      </c>
      <c r="B403" t="s">
        <v>318</v>
      </c>
      <c r="C403" s="12" t="s">
        <v>45</v>
      </c>
      <c r="D403" s="12" t="s">
        <v>6</v>
      </c>
      <c r="E403" s="12" t="s">
        <v>168</v>
      </c>
    </row>
    <row r="404" spans="1:5" ht="12.75">
      <c r="A404" s="12">
        <v>2206929</v>
      </c>
      <c r="B404" t="s">
        <v>752</v>
      </c>
      <c r="C404" s="12" t="s">
        <v>599</v>
      </c>
      <c r="D404" s="12" t="s">
        <v>22</v>
      </c>
      <c r="E404" s="12" t="s">
        <v>52</v>
      </c>
    </row>
    <row r="405" spans="1:5" ht="12.75">
      <c r="A405" s="12">
        <v>1128143</v>
      </c>
      <c r="B405" t="s">
        <v>117</v>
      </c>
      <c r="C405" s="12" t="s">
        <v>69</v>
      </c>
      <c r="D405" s="12" t="s">
        <v>22</v>
      </c>
      <c r="E405" s="12" t="s">
        <v>29</v>
      </c>
    </row>
    <row r="406" spans="1:5" ht="12.75">
      <c r="A406" s="12">
        <v>1451217</v>
      </c>
      <c r="B406" t="s">
        <v>319</v>
      </c>
      <c r="C406" s="12" t="s">
        <v>81</v>
      </c>
      <c r="D406" s="12" t="s">
        <v>6</v>
      </c>
      <c r="E406" s="12" t="s">
        <v>168</v>
      </c>
    </row>
    <row r="407" spans="1:5" ht="12.75">
      <c r="A407" s="12">
        <v>1017391</v>
      </c>
      <c r="B407" t="s">
        <v>889</v>
      </c>
      <c r="C407" s="12" t="s">
        <v>282</v>
      </c>
      <c r="D407" s="12" t="s">
        <v>22</v>
      </c>
      <c r="E407" s="43" t="s">
        <v>25</v>
      </c>
    </row>
    <row r="408" spans="1:5" ht="12.75">
      <c r="A408" s="12">
        <v>2188409</v>
      </c>
      <c r="B408" t="s">
        <v>653</v>
      </c>
      <c r="C408" s="12" t="s">
        <v>628</v>
      </c>
      <c r="D408" s="12" t="s">
        <v>22</v>
      </c>
      <c r="E408" s="12" t="s">
        <v>27</v>
      </c>
    </row>
    <row r="409" spans="1:5" ht="12.75">
      <c r="A409" s="12">
        <v>1001139</v>
      </c>
      <c r="B409" t="s">
        <v>706</v>
      </c>
      <c r="C409" s="12" t="s">
        <v>628</v>
      </c>
      <c r="D409" s="12" t="s">
        <v>23</v>
      </c>
      <c r="E409" s="12" t="s">
        <v>28</v>
      </c>
    </row>
    <row r="410" spans="1:5" ht="12.75">
      <c r="A410" s="12">
        <v>1012224</v>
      </c>
      <c r="B410" t="s">
        <v>718</v>
      </c>
      <c r="C410" s="12" t="s">
        <v>628</v>
      </c>
      <c r="D410" s="12" t="s">
        <v>22</v>
      </c>
      <c r="E410" s="12" t="s">
        <v>29</v>
      </c>
    </row>
    <row r="411" spans="1:5" ht="12.75">
      <c r="A411" s="12">
        <v>1007048</v>
      </c>
      <c r="B411" t="s">
        <v>454</v>
      </c>
      <c r="C411" s="12" t="s">
        <v>262</v>
      </c>
      <c r="D411" s="12" t="s">
        <v>23</v>
      </c>
      <c r="E411" s="12" t="s">
        <v>56</v>
      </c>
    </row>
    <row r="412" spans="1:5" ht="12.75">
      <c r="A412" s="12">
        <v>1005621</v>
      </c>
      <c r="B412" t="s">
        <v>716</v>
      </c>
      <c r="C412" s="12" t="s">
        <v>576</v>
      </c>
      <c r="D412" s="12" t="s">
        <v>23</v>
      </c>
      <c r="E412" s="12" t="s">
        <v>29</v>
      </c>
    </row>
    <row r="413" spans="1:5" ht="12.75">
      <c r="A413" s="12">
        <v>2140515</v>
      </c>
      <c r="B413" t="s">
        <v>320</v>
      </c>
      <c r="C413" s="12" t="s">
        <v>70</v>
      </c>
      <c r="D413" s="12" t="s">
        <v>6</v>
      </c>
      <c r="E413" s="12" t="s">
        <v>161</v>
      </c>
    </row>
    <row r="414" spans="1:5" ht="12.75">
      <c r="A414" s="12">
        <v>1306446</v>
      </c>
      <c r="B414" t="s">
        <v>251</v>
      </c>
      <c r="C414" s="12" t="s">
        <v>520</v>
      </c>
      <c r="D414" s="12" t="s">
        <v>321</v>
      </c>
      <c r="E414" s="12" t="s">
        <v>29</v>
      </c>
    </row>
    <row r="415" spans="1:5" ht="12.75">
      <c r="A415" s="12">
        <v>1017859</v>
      </c>
      <c r="B415" t="s">
        <v>964</v>
      </c>
      <c r="C415" s="12" t="s">
        <v>46</v>
      </c>
      <c r="D415" s="12" t="s">
        <v>22</v>
      </c>
      <c r="E415" s="43" t="s">
        <v>25</v>
      </c>
    </row>
    <row r="416" spans="1:5" ht="12.75">
      <c r="A416" s="12">
        <v>2606147</v>
      </c>
      <c r="B416" t="s">
        <v>631</v>
      </c>
      <c r="C416" s="12" t="s">
        <v>628</v>
      </c>
      <c r="D416" s="12" t="s">
        <v>23</v>
      </c>
      <c r="E416" s="12" t="s">
        <v>197</v>
      </c>
    </row>
    <row r="417" spans="1:5" ht="12.75">
      <c r="A417" s="12">
        <v>2541373</v>
      </c>
      <c r="B417" t="s">
        <v>322</v>
      </c>
      <c r="C417" s="12" t="s">
        <v>50</v>
      </c>
      <c r="D417" s="12" t="s">
        <v>23</v>
      </c>
      <c r="E417" s="12" t="s">
        <v>171</v>
      </c>
    </row>
    <row r="418" spans="1:5" ht="12.75">
      <c r="A418" s="12">
        <v>1007908</v>
      </c>
      <c r="B418" t="s">
        <v>470</v>
      </c>
      <c r="C418" s="12" t="s">
        <v>77</v>
      </c>
      <c r="D418" s="12" t="s">
        <v>23</v>
      </c>
      <c r="E418" s="12" t="s">
        <v>29</v>
      </c>
    </row>
    <row r="419" spans="1:5" ht="12.75">
      <c r="A419" s="12">
        <v>1006043</v>
      </c>
      <c r="B419" t="s">
        <v>120</v>
      </c>
      <c r="C419" s="12" t="s">
        <v>43</v>
      </c>
      <c r="D419" s="12" t="s">
        <v>6</v>
      </c>
      <c r="E419" s="12" t="s">
        <v>188</v>
      </c>
    </row>
    <row r="420" spans="1:5" ht="12.75">
      <c r="A420" s="12">
        <v>1004717</v>
      </c>
      <c r="B420" t="s">
        <v>323</v>
      </c>
      <c r="C420" s="12" t="s">
        <v>469</v>
      </c>
      <c r="D420" s="12" t="s">
        <v>321</v>
      </c>
      <c r="E420" s="12" t="s">
        <v>163</v>
      </c>
    </row>
    <row r="421" spans="1:5" ht="12.75">
      <c r="A421" s="12">
        <v>1004522</v>
      </c>
      <c r="B421" t="s">
        <v>132</v>
      </c>
      <c r="C421" s="12" t="s">
        <v>469</v>
      </c>
      <c r="D421" s="12" t="s">
        <v>321</v>
      </c>
      <c r="E421" s="12" t="s">
        <v>161</v>
      </c>
    </row>
    <row r="422" spans="1:5" ht="12.75">
      <c r="A422" s="12">
        <v>1382824</v>
      </c>
      <c r="B422" t="s">
        <v>324</v>
      </c>
      <c r="C422" s="12" t="s">
        <v>77</v>
      </c>
      <c r="D422" s="12" t="s">
        <v>6</v>
      </c>
      <c r="E422" s="12" t="s">
        <v>24</v>
      </c>
    </row>
    <row r="423" spans="1:5" ht="12.75">
      <c r="A423" s="12">
        <v>1391375</v>
      </c>
      <c r="B423" t="s">
        <v>991</v>
      </c>
      <c r="C423" s="12" t="s">
        <v>26</v>
      </c>
      <c r="D423" s="12" t="s">
        <v>23</v>
      </c>
      <c r="E423" s="12" t="s">
        <v>158</v>
      </c>
    </row>
    <row r="424" spans="1:5" ht="12.75">
      <c r="A424" s="12">
        <v>1007072</v>
      </c>
      <c r="B424" t="s">
        <v>704</v>
      </c>
      <c r="C424" s="12" t="s">
        <v>599</v>
      </c>
      <c r="D424" s="12" t="s">
        <v>22</v>
      </c>
      <c r="E424" s="12" t="s">
        <v>29</v>
      </c>
    </row>
    <row r="425" spans="1:5" ht="12.75">
      <c r="A425" s="12">
        <v>1012778</v>
      </c>
      <c r="B425" t="s">
        <v>754</v>
      </c>
      <c r="C425" s="12" t="s">
        <v>573</v>
      </c>
      <c r="D425" s="12" t="s">
        <v>22</v>
      </c>
      <c r="E425" s="12" t="s">
        <v>29</v>
      </c>
    </row>
    <row r="426" spans="1:5" ht="12.75">
      <c r="A426" s="12">
        <v>2330823</v>
      </c>
      <c r="B426" t="s">
        <v>325</v>
      </c>
      <c r="C426" s="12" t="s">
        <v>50</v>
      </c>
      <c r="D426" s="12" t="s">
        <v>22</v>
      </c>
      <c r="E426" s="12" t="s">
        <v>163</v>
      </c>
    </row>
    <row r="427" spans="1:5" ht="12.75">
      <c r="A427" s="12">
        <v>1010186</v>
      </c>
      <c r="B427" t="s">
        <v>421</v>
      </c>
      <c r="C427" s="12" t="s">
        <v>70</v>
      </c>
      <c r="D427" s="12" t="s">
        <v>6</v>
      </c>
      <c r="E427" s="12" t="s">
        <v>30</v>
      </c>
    </row>
    <row r="428" spans="1:5" ht="12.75">
      <c r="A428" s="12">
        <v>1381248</v>
      </c>
      <c r="B428" t="s">
        <v>326</v>
      </c>
      <c r="C428" s="12" t="s">
        <v>74</v>
      </c>
      <c r="D428" s="12" t="s">
        <v>23</v>
      </c>
      <c r="E428" s="12" t="s">
        <v>52</v>
      </c>
    </row>
    <row r="429" spans="1:5" ht="12.75">
      <c r="A429" s="12">
        <v>1115602</v>
      </c>
      <c r="B429" t="s">
        <v>455</v>
      </c>
      <c r="C429" s="12" t="s">
        <v>81</v>
      </c>
      <c r="D429" s="12" t="s">
        <v>23</v>
      </c>
      <c r="E429" s="12" t="s">
        <v>29</v>
      </c>
    </row>
    <row r="430" spans="1:5" ht="12.75">
      <c r="A430" s="12">
        <v>1710187</v>
      </c>
      <c r="B430" t="s">
        <v>164</v>
      </c>
      <c r="C430" s="12" t="s">
        <v>46</v>
      </c>
      <c r="D430" s="12" t="s">
        <v>6</v>
      </c>
      <c r="E430" s="12" t="s">
        <v>165</v>
      </c>
    </row>
    <row r="431" spans="1:5" ht="12.75">
      <c r="A431" s="12">
        <v>1017727</v>
      </c>
      <c r="B431" t="s">
        <v>980</v>
      </c>
      <c r="C431" s="12" t="s">
        <v>73</v>
      </c>
      <c r="D431" s="12" t="s">
        <v>6</v>
      </c>
      <c r="E431" s="43" t="s">
        <v>25</v>
      </c>
    </row>
    <row r="432" spans="1:5" ht="12.75">
      <c r="A432" s="12">
        <v>1012249</v>
      </c>
      <c r="B432" t="s">
        <v>532</v>
      </c>
      <c r="C432" s="12" t="s">
        <v>50</v>
      </c>
      <c r="D432" s="12" t="s">
        <v>22</v>
      </c>
      <c r="E432" s="12" t="s">
        <v>52</v>
      </c>
    </row>
    <row r="433" spans="1:5" ht="12.75">
      <c r="A433" s="12">
        <v>3203081</v>
      </c>
      <c r="B433" t="s">
        <v>147</v>
      </c>
      <c r="C433" s="12" t="s">
        <v>60</v>
      </c>
      <c r="D433" s="12" t="s">
        <v>23</v>
      </c>
      <c r="E433" s="12" t="s">
        <v>30</v>
      </c>
    </row>
    <row r="434" spans="1:5" ht="12.75">
      <c r="A434" s="12">
        <v>1016786</v>
      </c>
      <c r="B434" t="s">
        <v>890</v>
      </c>
      <c r="C434" s="12" t="s">
        <v>556</v>
      </c>
      <c r="D434" s="12" t="s">
        <v>22</v>
      </c>
      <c r="E434" s="43" t="s">
        <v>25</v>
      </c>
    </row>
    <row r="435" spans="1:5" ht="12.75">
      <c r="A435" s="12">
        <v>2330043</v>
      </c>
      <c r="B435" t="s">
        <v>196</v>
      </c>
      <c r="C435" s="12" t="s">
        <v>42</v>
      </c>
      <c r="D435" s="12" t="s">
        <v>6</v>
      </c>
      <c r="E435" s="12" t="s">
        <v>197</v>
      </c>
    </row>
    <row r="436" spans="1:5" ht="12.75">
      <c r="A436" s="12">
        <v>1192324</v>
      </c>
      <c r="B436" t="s">
        <v>891</v>
      </c>
      <c r="C436" s="12" t="s">
        <v>48</v>
      </c>
      <c r="D436" s="12" t="s">
        <v>23</v>
      </c>
      <c r="E436" s="12" t="s">
        <v>158</v>
      </c>
    </row>
    <row r="437" spans="1:5" ht="12.75">
      <c r="A437" s="12">
        <v>1016247</v>
      </c>
      <c r="B437" t="s">
        <v>833</v>
      </c>
      <c r="C437" s="12" t="s">
        <v>77</v>
      </c>
      <c r="D437" s="12" t="s">
        <v>22</v>
      </c>
      <c r="E437" s="43" t="s">
        <v>25</v>
      </c>
    </row>
    <row r="438" spans="1:5" ht="12.75">
      <c r="A438" s="12">
        <v>1042331</v>
      </c>
      <c r="B438" t="s">
        <v>139</v>
      </c>
      <c r="C438" s="12" t="s">
        <v>49</v>
      </c>
      <c r="D438" s="12" t="s">
        <v>23</v>
      </c>
      <c r="E438" s="12" t="s">
        <v>29</v>
      </c>
    </row>
    <row r="439" spans="1:5" ht="12.75">
      <c r="A439" s="12">
        <v>2330856</v>
      </c>
      <c r="B439" t="s">
        <v>65</v>
      </c>
      <c r="C439" s="12" t="s">
        <v>47</v>
      </c>
      <c r="D439" s="12" t="s">
        <v>6</v>
      </c>
      <c r="E439" s="12" t="s">
        <v>27</v>
      </c>
    </row>
    <row r="440" spans="1:5" ht="12.75">
      <c r="A440" s="12">
        <v>1093641</v>
      </c>
      <c r="B440" t="s">
        <v>666</v>
      </c>
      <c r="C440" s="12" t="s">
        <v>576</v>
      </c>
      <c r="D440" s="12" t="s">
        <v>23</v>
      </c>
      <c r="E440" s="12" t="s">
        <v>24</v>
      </c>
    </row>
    <row r="441" spans="1:5" ht="12.75">
      <c r="A441" s="12">
        <v>1001300</v>
      </c>
      <c r="B441" t="s">
        <v>695</v>
      </c>
      <c r="C441" s="12" t="s">
        <v>586</v>
      </c>
      <c r="D441" s="12" t="s">
        <v>22</v>
      </c>
      <c r="E441" s="12" t="s">
        <v>28</v>
      </c>
    </row>
    <row r="442" spans="1:5" ht="12.75">
      <c r="A442" s="12">
        <v>1006180</v>
      </c>
      <c r="B442" t="s">
        <v>954</v>
      </c>
      <c r="C442" s="12" t="s">
        <v>69</v>
      </c>
      <c r="D442" s="12" t="s">
        <v>22</v>
      </c>
      <c r="E442" s="12" t="s">
        <v>24</v>
      </c>
    </row>
    <row r="443" spans="1:5" ht="12.75">
      <c r="A443" s="12">
        <v>2244499</v>
      </c>
      <c r="B443" t="s">
        <v>123</v>
      </c>
      <c r="C443" s="12" t="s">
        <v>77</v>
      </c>
      <c r="D443" s="12" t="s">
        <v>594</v>
      </c>
      <c r="E443" s="12" t="s">
        <v>27</v>
      </c>
    </row>
    <row r="444" spans="1:5" ht="12.75">
      <c r="A444" s="12">
        <v>1115703</v>
      </c>
      <c r="B444" t="s">
        <v>711</v>
      </c>
      <c r="C444" s="12" t="s">
        <v>639</v>
      </c>
      <c r="D444" s="12" t="s">
        <v>594</v>
      </c>
      <c r="E444" s="12" t="s">
        <v>29</v>
      </c>
    </row>
    <row r="445" spans="1:5" ht="12.75">
      <c r="A445" s="12">
        <v>2630264</v>
      </c>
      <c r="B445" t="s">
        <v>596</v>
      </c>
      <c r="C445" s="12" t="s">
        <v>489</v>
      </c>
      <c r="D445" s="12" t="s">
        <v>23</v>
      </c>
      <c r="E445" s="12" t="s">
        <v>171</v>
      </c>
    </row>
    <row r="446" spans="1:5" ht="12.75">
      <c r="A446" s="12">
        <v>1016300</v>
      </c>
      <c r="B446" t="s">
        <v>958</v>
      </c>
      <c r="C446" s="12" t="s">
        <v>49</v>
      </c>
      <c r="D446" s="12" t="s">
        <v>22</v>
      </c>
      <c r="E446" s="43" t="s">
        <v>25</v>
      </c>
    </row>
    <row r="447" spans="1:5" ht="12.75">
      <c r="A447" s="12">
        <v>2373937</v>
      </c>
      <c r="B447" t="s">
        <v>327</v>
      </c>
      <c r="C447" s="12" t="s">
        <v>26</v>
      </c>
      <c r="D447" s="12" t="s">
        <v>23</v>
      </c>
      <c r="E447" s="12" t="s">
        <v>180</v>
      </c>
    </row>
    <row r="448" spans="1:5" ht="12.75">
      <c r="A448" s="12">
        <v>1007730</v>
      </c>
      <c r="B448" t="s">
        <v>328</v>
      </c>
      <c r="C448" s="12" t="s">
        <v>42</v>
      </c>
      <c r="D448" s="12" t="s">
        <v>22</v>
      </c>
      <c r="E448" s="12" t="s">
        <v>30</v>
      </c>
    </row>
    <row r="449" spans="1:5" ht="12.75">
      <c r="A449" s="12">
        <v>1017880</v>
      </c>
      <c r="B449" t="s">
        <v>952</v>
      </c>
      <c r="C449" s="12" t="s">
        <v>70</v>
      </c>
      <c r="D449" s="12" t="s">
        <v>6</v>
      </c>
      <c r="E449" s="43" t="s">
        <v>25</v>
      </c>
    </row>
    <row r="450" spans="1:5" ht="12.75">
      <c r="A450" s="12">
        <v>1075839</v>
      </c>
      <c r="B450" t="s">
        <v>741</v>
      </c>
      <c r="C450" s="12" t="s">
        <v>742</v>
      </c>
      <c r="D450" s="12" t="s">
        <v>23</v>
      </c>
      <c r="E450" s="12" t="s">
        <v>52</v>
      </c>
    </row>
    <row r="451" spans="1:5" ht="12.75">
      <c r="A451" s="12">
        <v>1013040</v>
      </c>
      <c r="B451" t="s">
        <v>807</v>
      </c>
      <c r="C451" s="12" t="s">
        <v>71</v>
      </c>
      <c r="D451" s="12" t="s">
        <v>22</v>
      </c>
      <c r="E451" s="12" t="s">
        <v>158</v>
      </c>
    </row>
    <row r="452" spans="1:5" ht="12.75">
      <c r="A452" s="12">
        <v>1016828</v>
      </c>
      <c r="B452" t="s">
        <v>892</v>
      </c>
      <c r="C452" s="12" t="s">
        <v>282</v>
      </c>
      <c r="D452" s="12" t="s">
        <v>22</v>
      </c>
      <c r="E452" s="43" t="s">
        <v>25</v>
      </c>
    </row>
    <row r="453" spans="1:5" ht="12.75">
      <c r="A453" s="12">
        <v>2534358</v>
      </c>
      <c r="B453" t="s">
        <v>616</v>
      </c>
      <c r="C453" s="12" t="s">
        <v>578</v>
      </c>
      <c r="D453" s="12" t="s">
        <v>6</v>
      </c>
      <c r="E453" s="12" t="s">
        <v>175</v>
      </c>
    </row>
    <row r="454" spans="1:5" ht="12.75">
      <c r="A454" s="12">
        <v>1194074</v>
      </c>
      <c r="B454" t="s">
        <v>110</v>
      </c>
      <c r="C454" s="12" t="s">
        <v>73</v>
      </c>
      <c r="D454" s="12" t="s">
        <v>23</v>
      </c>
      <c r="E454" s="12" t="s">
        <v>30</v>
      </c>
    </row>
    <row r="455" spans="1:5" ht="12.75">
      <c r="A455" s="12">
        <v>1010540</v>
      </c>
      <c r="B455" t="s">
        <v>675</v>
      </c>
      <c r="C455" s="12" t="s">
        <v>573</v>
      </c>
      <c r="D455" s="12" t="s">
        <v>22</v>
      </c>
      <c r="E455" s="12" t="s">
        <v>24</v>
      </c>
    </row>
    <row r="456" spans="1:5" ht="12.75">
      <c r="A456" s="12">
        <v>1006748</v>
      </c>
      <c r="B456" t="s">
        <v>806</v>
      </c>
      <c r="C456" s="12" t="s">
        <v>74</v>
      </c>
      <c r="D456" s="12" t="s">
        <v>23</v>
      </c>
      <c r="E456" s="12" t="s">
        <v>158</v>
      </c>
    </row>
    <row r="457" spans="1:5" ht="12.75">
      <c r="A457" s="12">
        <v>1006960</v>
      </c>
      <c r="B457" t="s">
        <v>534</v>
      </c>
      <c r="C457" s="12" t="s">
        <v>69</v>
      </c>
      <c r="D457" s="12" t="s">
        <v>22</v>
      </c>
      <c r="E457" s="12" t="s">
        <v>30</v>
      </c>
    </row>
    <row r="458" spans="1:5" ht="12.75">
      <c r="A458" s="12">
        <v>2006578</v>
      </c>
      <c r="B458" t="s">
        <v>709</v>
      </c>
      <c r="C458" s="12" t="s">
        <v>578</v>
      </c>
      <c r="D458" s="12" t="s">
        <v>23</v>
      </c>
      <c r="E458" s="12" t="s">
        <v>180</v>
      </c>
    </row>
    <row r="459" spans="1:5" ht="12.75">
      <c r="A459" s="12">
        <v>1038172</v>
      </c>
      <c r="B459" t="s">
        <v>681</v>
      </c>
      <c r="C459" s="12" t="s">
        <v>576</v>
      </c>
      <c r="D459" s="12" t="s">
        <v>594</v>
      </c>
      <c r="E459" s="12" t="s">
        <v>24</v>
      </c>
    </row>
    <row r="460" spans="1:5" ht="12.75">
      <c r="A460" s="12">
        <v>1016997</v>
      </c>
      <c r="B460" t="s">
        <v>893</v>
      </c>
      <c r="C460" s="12" t="s">
        <v>69</v>
      </c>
      <c r="D460" s="12" t="s">
        <v>22</v>
      </c>
      <c r="E460" s="43" t="s">
        <v>25</v>
      </c>
    </row>
    <row r="461" spans="1:5" ht="12.75">
      <c r="A461" s="12">
        <v>1035564</v>
      </c>
      <c r="B461" t="s">
        <v>456</v>
      </c>
      <c r="C461" s="12" t="s">
        <v>70</v>
      </c>
      <c r="D461" s="12" t="s">
        <v>6</v>
      </c>
      <c r="E461" s="12" t="s">
        <v>180</v>
      </c>
    </row>
    <row r="462" spans="1:5" ht="12.75">
      <c r="A462" s="12">
        <v>1016884</v>
      </c>
      <c r="B462" t="s">
        <v>894</v>
      </c>
      <c r="C462" s="12" t="s">
        <v>282</v>
      </c>
      <c r="D462" s="12" t="s">
        <v>6</v>
      </c>
      <c r="E462" s="43" t="s">
        <v>25</v>
      </c>
    </row>
    <row r="463" spans="1:5" ht="12.75">
      <c r="A463" s="12">
        <v>2541338</v>
      </c>
      <c r="B463" t="s">
        <v>329</v>
      </c>
      <c r="C463" s="12" t="s">
        <v>47</v>
      </c>
      <c r="D463" s="12" t="s">
        <v>22</v>
      </c>
      <c r="E463" s="12" t="s">
        <v>24</v>
      </c>
    </row>
    <row r="464" spans="1:5" ht="12.75">
      <c r="A464" s="12">
        <v>1001171</v>
      </c>
      <c r="B464" t="s">
        <v>330</v>
      </c>
      <c r="C464" s="12" t="s">
        <v>60</v>
      </c>
      <c r="D464" s="12" t="s">
        <v>22</v>
      </c>
      <c r="E464" s="12" t="s">
        <v>28</v>
      </c>
    </row>
    <row r="465" spans="1:5" ht="12.75">
      <c r="A465" s="12">
        <v>1013883</v>
      </c>
      <c r="B465" t="s">
        <v>810</v>
      </c>
      <c r="C465" s="12" t="s">
        <v>77</v>
      </c>
      <c r="D465" s="12" t="s">
        <v>22</v>
      </c>
      <c r="E465" s="12" t="s">
        <v>158</v>
      </c>
    </row>
    <row r="466" spans="1:5" ht="12.75">
      <c r="A466" s="12">
        <v>1048907</v>
      </c>
      <c r="B466" t="s">
        <v>457</v>
      </c>
      <c r="C466" s="12" t="s">
        <v>81</v>
      </c>
      <c r="D466" s="12" t="s">
        <v>22</v>
      </c>
      <c r="E466" s="12" t="s">
        <v>197</v>
      </c>
    </row>
    <row r="467" spans="1:5" ht="12.75">
      <c r="A467" s="12">
        <v>2611715</v>
      </c>
      <c r="B467" t="s">
        <v>331</v>
      </c>
      <c r="C467" s="12" t="s">
        <v>70</v>
      </c>
      <c r="D467" s="12" t="s">
        <v>22</v>
      </c>
      <c r="E467" s="12" t="s">
        <v>30</v>
      </c>
    </row>
    <row r="468" spans="1:5" ht="12.75">
      <c r="A468" s="12">
        <v>3202655</v>
      </c>
      <c r="B468" t="s">
        <v>770</v>
      </c>
      <c r="C468" s="12" t="s">
        <v>586</v>
      </c>
      <c r="D468" s="12" t="s">
        <v>594</v>
      </c>
      <c r="E468" s="12" t="s">
        <v>52</v>
      </c>
    </row>
    <row r="469" spans="1:5" ht="12.75">
      <c r="A469" s="12">
        <v>2706328</v>
      </c>
      <c r="B469" t="s">
        <v>235</v>
      </c>
      <c r="C469" s="12" t="s">
        <v>70</v>
      </c>
      <c r="D469" s="12" t="s">
        <v>594</v>
      </c>
      <c r="E469" s="12" t="s">
        <v>197</v>
      </c>
    </row>
    <row r="470" spans="1:5" ht="12.75">
      <c r="A470" s="12">
        <v>1011806</v>
      </c>
      <c r="B470" t="s">
        <v>713</v>
      </c>
      <c r="C470" s="12" t="s">
        <v>639</v>
      </c>
      <c r="D470" s="12" t="s">
        <v>23</v>
      </c>
      <c r="E470" s="12" t="s">
        <v>29</v>
      </c>
    </row>
    <row r="471" spans="1:5" ht="12.75">
      <c r="A471" s="12">
        <v>1186624</v>
      </c>
      <c r="B471" t="s">
        <v>121</v>
      </c>
      <c r="C471" s="12" t="s">
        <v>48</v>
      </c>
      <c r="D471" s="12" t="s">
        <v>22</v>
      </c>
      <c r="E471" s="12" t="s">
        <v>188</v>
      </c>
    </row>
    <row r="472" spans="1:5" ht="12.75">
      <c r="A472" s="12">
        <v>2203258</v>
      </c>
      <c r="B472" t="s">
        <v>633</v>
      </c>
      <c r="C472" s="12" t="s">
        <v>576</v>
      </c>
      <c r="D472" s="12" t="s">
        <v>6</v>
      </c>
      <c r="E472" s="12" t="s">
        <v>188</v>
      </c>
    </row>
    <row r="473" spans="1:5" ht="12.75">
      <c r="A473" s="12">
        <v>1010356</v>
      </c>
      <c r="B473" t="s">
        <v>494</v>
      </c>
      <c r="C473" s="12" t="s">
        <v>45</v>
      </c>
      <c r="D473" s="12" t="s">
        <v>6</v>
      </c>
      <c r="E473" s="12" t="s">
        <v>29</v>
      </c>
    </row>
    <row r="474" spans="1:5" ht="12.75">
      <c r="A474" s="12">
        <v>1017390</v>
      </c>
      <c r="B474" t="s">
        <v>895</v>
      </c>
      <c r="C474" s="12" t="s">
        <v>47</v>
      </c>
      <c r="D474" s="12" t="s">
        <v>23</v>
      </c>
      <c r="E474" s="43" t="s">
        <v>25</v>
      </c>
    </row>
    <row r="475" spans="1:5" ht="12.75">
      <c r="A475" s="12">
        <v>1123862</v>
      </c>
      <c r="B475" t="s">
        <v>332</v>
      </c>
      <c r="C475" s="12" t="s">
        <v>47</v>
      </c>
      <c r="D475" s="12" t="s">
        <v>23</v>
      </c>
      <c r="E475" s="12" t="s">
        <v>30</v>
      </c>
    </row>
    <row r="476" spans="1:5" ht="12.75">
      <c r="A476" s="12">
        <v>1002186</v>
      </c>
      <c r="B476" t="s">
        <v>333</v>
      </c>
      <c r="C476" s="12" t="s">
        <v>42</v>
      </c>
      <c r="D476" s="12" t="s">
        <v>23</v>
      </c>
      <c r="E476" s="12" t="s">
        <v>29</v>
      </c>
    </row>
    <row r="477" spans="1:5" ht="12.75">
      <c r="A477" s="12">
        <v>1049682</v>
      </c>
      <c r="B477" t="s">
        <v>668</v>
      </c>
      <c r="C477" s="12" t="s">
        <v>573</v>
      </c>
      <c r="D477" s="12" t="s">
        <v>22</v>
      </c>
      <c r="E477" s="12" t="s">
        <v>30</v>
      </c>
    </row>
    <row r="478" spans="1:5" ht="12.75">
      <c r="A478" s="12">
        <v>1017463</v>
      </c>
      <c r="B478" t="s">
        <v>230</v>
      </c>
      <c r="C478" s="12" t="s">
        <v>46</v>
      </c>
      <c r="D478" s="12" t="s">
        <v>23</v>
      </c>
      <c r="E478" s="12" t="s">
        <v>171</v>
      </c>
    </row>
    <row r="479" spans="1:5" ht="12.75">
      <c r="A479" s="12">
        <v>1017869</v>
      </c>
      <c r="B479" t="s">
        <v>965</v>
      </c>
      <c r="C479" s="12" t="s">
        <v>46</v>
      </c>
      <c r="D479" s="12" t="s">
        <v>23</v>
      </c>
      <c r="E479" s="43" t="s">
        <v>25</v>
      </c>
    </row>
    <row r="480" spans="1:5" ht="12.75">
      <c r="A480" s="12">
        <v>1016595</v>
      </c>
      <c r="B480" t="s">
        <v>896</v>
      </c>
      <c r="C480" s="12" t="s">
        <v>46</v>
      </c>
      <c r="D480" s="12" t="s">
        <v>23</v>
      </c>
      <c r="E480" s="43" t="s">
        <v>25</v>
      </c>
    </row>
    <row r="481" spans="1:5" ht="12.75">
      <c r="A481" s="12">
        <v>2203462</v>
      </c>
      <c r="B481" t="s">
        <v>627</v>
      </c>
      <c r="C481" s="12" t="s">
        <v>628</v>
      </c>
      <c r="D481" s="12" t="s">
        <v>22</v>
      </c>
      <c r="E481" s="12" t="s">
        <v>197</v>
      </c>
    </row>
    <row r="482" spans="1:5" ht="12.75">
      <c r="A482" s="12">
        <v>1056442</v>
      </c>
      <c r="B482" t="s">
        <v>458</v>
      </c>
      <c r="C482" s="12" t="s">
        <v>264</v>
      </c>
      <c r="D482" s="12" t="s">
        <v>23</v>
      </c>
      <c r="E482" s="12" t="s">
        <v>24</v>
      </c>
    </row>
    <row r="483" spans="1:5" ht="12.75">
      <c r="A483" s="12">
        <v>1006993</v>
      </c>
      <c r="B483" t="s">
        <v>334</v>
      </c>
      <c r="C483" s="12" t="s">
        <v>50</v>
      </c>
      <c r="D483" s="12" t="s">
        <v>22</v>
      </c>
      <c r="E483" s="12" t="s">
        <v>52</v>
      </c>
    </row>
    <row r="484" spans="1:5" ht="12.75">
      <c r="A484" s="12">
        <v>2154087</v>
      </c>
      <c r="B484" t="s">
        <v>187</v>
      </c>
      <c r="C484" s="12" t="s">
        <v>26</v>
      </c>
      <c r="D484" s="12" t="s">
        <v>23</v>
      </c>
      <c r="E484" s="12" t="s">
        <v>188</v>
      </c>
    </row>
    <row r="485" spans="1:5" ht="12.75">
      <c r="A485" s="12">
        <v>1010478</v>
      </c>
      <c r="B485" t="s">
        <v>969</v>
      </c>
      <c r="C485" s="12" t="s">
        <v>220</v>
      </c>
      <c r="D485" s="12" t="s">
        <v>23</v>
      </c>
      <c r="E485" s="12" t="s">
        <v>158</v>
      </c>
    </row>
    <row r="486" spans="1:5" ht="12.75">
      <c r="A486" s="12">
        <v>1156944</v>
      </c>
      <c r="B486" t="s">
        <v>897</v>
      </c>
      <c r="C486" s="12" t="s">
        <v>44</v>
      </c>
      <c r="D486" s="12" t="s">
        <v>23</v>
      </c>
      <c r="E486" s="12" t="s">
        <v>158</v>
      </c>
    </row>
    <row r="487" spans="1:5" ht="12.75">
      <c r="A487" s="12">
        <v>1017824</v>
      </c>
      <c r="B487" t="s">
        <v>941</v>
      </c>
      <c r="C487" s="12" t="s">
        <v>628</v>
      </c>
      <c r="D487" s="12" t="s">
        <v>6</v>
      </c>
      <c r="E487" s="43" t="s">
        <v>25</v>
      </c>
    </row>
    <row r="488" spans="1:5" ht="12.75">
      <c r="A488" s="12">
        <v>2244725</v>
      </c>
      <c r="B488" t="s">
        <v>173</v>
      </c>
      <c r="C488" s="12" t="s">
        <v>43</v>
      </c>
      <c r="D488" s="12" t="s">
        <v>22</v>
      </c>
      <c r="E488" s="12" t="s">
        <v>180</v>
      </c>
    </row>
    <row r="489" spans="1:5" ht="12.75">
      <c r="A489" s="12">
        <v>1011261</v>
      </c>
      <c r="B489" t="s">
        <v>781</v>
      </c>
      <c r="C489" s="12" t="s">
        <v>742</v>
      </c>
      <c r="D489" s="12" t="s">
        <v>22</v>
      </c>
      <c r="E489" s="12" t="s">
        <v>56</v>
      </c>
    </row>
    <row r="490" spans="1:5" ht="12.75">
      <c r="A490" s="12">
        <v>1030146</v>
      </c>
      <c r="B490" t="s">
        <v>113</v>
      </c>
      <c r="C490" s="12" t="s">
        <v>262</v>
      </c>
      <c r="D490" s="12" t="s">
        <v>23</v>
      </c>
      <c r="E490" s="12" t="s">
        <v>28</v>
      </c>
    </row>
    <row r="491" spans="1:5" ht="12.75">
      <c r="A491" s="12">
        <v>1014801</v>
      </c>
      <c r="B491" t="s">
        <v>772</v>
      </c>
      <c r="C491" s="12" t="s">
        <v>70</v>
      </c>
      <c r="D491" s="12" t="s">
        <v>23</v>
      </c>
      <c r="E491" s="12" t="s">
        <v>52</v>
      </c>
    </row>
    <row r="492" spans="1:5" ht="12.75">
      <c r="A492" s="12">
        <v>1013640</v>
      </c>
      <c r="B492" t="s">
        <v>970</v>
      </c>
      <c r="C492" s="12" t="s">
        <v>220</v>
      </c>
      <c r="D492" s="12" t="s">
        <v>22</v>
      </c>
      <c r="E492" s="12" t="s">
        <v>158</v>
      </c>
    </row>
    <row r="493" spans="1:5" ht="12.75">
      <c r="A493" s="12">
        <v>1007134</v>
      </c>
      <c r="B493" t="s">
        <v>146</v>
      </c>
      <c r="C493" s="12" t="s">
        <v>46</v>
      </c>
      <c r="D493" s="12" t="s">
        <v>22</v>
      </c>
      <c r="E493" s="12" t="s">
        <v>24</v>
      </c>
    </row>
    <row r="494" spans="1:5" ht="12.75">
      <c r="A494" s="12">
        <v>1005709</v>
      </c>
      <c r="B494" t="s">
        <v>335</v>
      </c>
      <c r="C494" s="12" t="s">
        <v>77</v>
      </c>
      <c r="D494" s="12" t="s">
        <v>594</v>
      </c>
      <c r="E494" s="12" t="s">
        <v>56</v>
      </c>
    </row>
    <row r="495" spans="1:5" ht="12.75">
      <c r="A495" s="12">
        <v>2571127</v>
      </c>
      <c r="B495" t="s">
        <v>98</v>
      </c>
      <c r="C495" s="12" t="s">
        <v>69</v>
      </c>
      <c r="D495" s="12" t="s">
        <v>594</v>
      </c>
      <c r="E495" s="12" t="s">
        <v>27</v>
      </c>
    </row>
    <row r="496" spans="1:5" ht="12.75">
      <c r="A496" s="12">
        <v>1080845</v>
      </c>
      <c r="B496" t="s">
        <v>336</v>
      </c>
      <c r="C496" s="12" t="s">
        <v>71</v>
      </c>
      <c r="D496" s="12" t="s">
        <v>594</v>
      </c>
      <c r="E496" s="12" t="s">
        <v>29</v>
      </c>
    </row>
    <row r="497" spans="1:5" ht="12.75">
      <c r="A497" s="12">
        <v>1451774</v>
      </c>
      <c r="B497" t="s">
        <v>495</v>
      </c>
      <c r="C497" s="12" t="s">
        <v>26</v>
      </c>
      <c r="D497" s="12" t="s">
        <v>6</v>
      </c>
      <c r="E497" s="12" t="s">
        <v>188</v>
      </c>
    </row>
    <row r="498" spans="1:5" ht="12.75">
      <c r="A498" s="12">
        <v>1013463</v>
      </c>
      <c r="B498" t="s">
        <v>535</v>
      </c>
      <c r="C498" s="12" t="s">
        <v>262</v>
      </c>
      <c r="D498" s="12" t="s">
        <v>22</v>
      </c>
      <c r="E498" s="12" t="s">
        <v>24</v>
      </c>
    </row>
    <row r="499" spans="1:5" ht="12.75">
      <c r="A499" s="12">
        <v>1001746</v>
      </c>
      <c r="B499" t="s">
        <v>128</v>
      </c>
      <c r="C499" s="12" t="s">
        <v>47</v>
      </c>
      <c r="D499" s="12" t="s">
        <v>23</v>
      </c>
      <c r="E499" s="12" t="s">
        <v>27</v>
      </c>
    </row>
    <row r="500" spans="1:5" ht="12.75">
      <c r="A500" s="12">
        <v>1302406</v>
      </c>
      <c r="B500" t="s">
        <v>337</v>
      </c>
      <c r="C500" s="12" t="s">
        <v>77</v>
      </c>
      <c r="D500" s="12" t="s">
        <v>594</v>
      </c>
      <c r="E500" s="12" t="s">
        <v>56</v>
      </c>
    </row>
    <row r="501" spans="1:5" ht="12.75">
      <c r="A501" s="12">
        <v>1058748</v>
      </c>
      <c r="B501" t="s">
        <v>338</v>
      </c>
      <c r="C501" s="12" t="s">
        <v>220</v>
      </c>
      <c r="D501" s="12" t="s">
        <v>6</v>
      </c>
      <c r="E501" s="12" t="s">
        <v>29</v>
      </c>
    </row>
    <row r="502" spans="1:5" ht="12.75">
      <c r="A502" s="12">
        <v>1010747</v>
      </c>
      <c r="B502" t="s">
        <v>496</v>
      </c>
      <c r="C502" s="12" t="s">
        <v>48</v>
      </c>
      <c r="D502" s="12" t="s">
        <v>22</v>
      </c>
      <c r="E502" s="12" t="s">
        <v>52</v>
      </c>
    </row>
    <row r="503" spans="1:5" ht="12.75">
      <c r="A503" s="12">
        <v>2571181</v>
      </c>
      <c r="B503" t="s">
        <v>898</v>
      </c>
      <c r="C503" s="12" t="s">
        <v>69</v>
      </c>
      <c r="D503" s="12" t="s">
        <v>594</v>
      </c>
      <c r="E503" s="12" t="s">
        <v>28</v>
      </c>
    </row>
    <row r="504" spans="1:5" ht="12.75">
      <c r="A504" s="12">
        <v>1292877</v>
      </c>
      <c r="B504" t="s">
        <v>339</v>
      </c>
      <c r="C504" s="12" t="s">
        <v>70</v>
      </c>
      <c r="D504" s="12" t="s">
        <v>23</v>
      </c>
      <c r="E504" s="12" t="s">
        <v>158</v>
      </c>
    </row>
    <row r="505" spans="1:5" ht="12.75">
      <c r="A505" s="12">
        <v>1015298</v>
      </c>
      <c r="B505" t="s">
        <v>825</v>
      </c>
      <c r="C505" s="12" t="s">
        <v>73</v>
      </c>
      <c r="D505" s="12" t="s">
        <v>22</v>
      </c>
      <c r="E505" s="43" t="s">
        <v>25</v>
      </c>
    </row>
    <row r="506" spans="1:5" ht="12.75">
      <c r="A506" s="12">
        <v>1014900</v>
      </c>
      <c r="B506" t="s">
        <v>950</v>
      </c>
      <c r="C506" s="12" t="s">
        <v>70</v>
      </c>
      <c r="D506" s="12" t="s">
        <v>22</v>
      </c>
      <c r="E506" s="12" t="s">
        <v>158</v>
      </c>
    </row>
    <row r="507" spans="1:5" ht="12.75">
      <c r="A507" s="12">
        <v>1010695</v>
      </c>
      <c r="B507" t="s">
        <v>497</v>
      </c>
      <c r="C507" s="12" t="s">
        <v>70</v>
      </c>
      <c r="D507" s="12" t="s">
        <v>22</v>
      </c>
      <c r="E507" s="12" t="s">
        <v>29</v>
      </c>
    </row>
    <row r="508" spans="1:5" ht="12.75">
      <c r="A508" s="12">
        <v>1154654</v>
      </c>
      <c r="B508" t="s">
        <v>144</v>
      </c>
      <c r="C508" s="12" t="s">
        <v>71</v>
      </c>
      <c r="D508" s="12" t="s">
        <v>22</v>
      </c>
      <c r="E508" s="12" t="s">
        <v>29</v>
      </c>
    </row>
    <row r="509" spans="1:5" ht="12.75">
      <c r="A509" s="12">
        <v>1113132</v>
      </c>
      <c r="B509" t="s">
        <v>459</v>
      </c>
      <c r="C509" s="12" t="s">
        <v>81</v>
      </c>
      <c r="D509" s="12" t="s">
        <v>22</v>
      </c>
      <c r="E509" s="12" t="s">
        <v>27</v>
      </c>
    </row>
    <row r="510" spans="1:5" ht="12.75">
      <c r="A510" s="12">
        <v>1014596</v>
      </c>
      <c r="B510" t="s">
        <v>816</v>
      </c>
      <c r="C510" s="12" t="s">
        <v>70</v>
      </c>
      <c r="D510" s="12" t="s">
        <v>22</v>
      </c>
      <c r="E510" s="12" t="s">
        <v>158</v>
      </c>
    </row>
    <row r="511" spans="1:5" ht="12.75">
      <c r="A511" s="12">
        <v>1060014</v>
      </c>
      <c r="B511" t="s">
        <v>730</v>
      </c>
      <c r="C511" s="12" t="s">
        <v>573</v>
      </c>
      <c r="D511" s="12" t="s">
        <v>22</v>
      </c>
      <c r="E511" s="12" t="s">
        <v>28</v>
      </c>
    </row>
    <row r="512" spans="1:5" ht="12.75">
      <c r="A512" s="12">
        <v>1006989</v>
      </c>
      <c r="B512" t="s">
        <v>691</v>
      </c>
      <c r="C512" s="12" t="s">
        <v>573</v>
      </c>
      <c r="D512" s="12" t="s">
        <v>22</v>
      </c>
      <c r="E512" s="12" t="s">
        <v>28</v>
      </c>
    </row>
    <row r="513" spans="1:5" ht="12.75">
      <c r="A513" s="12">
        <v>1035878</v>
      </c>
      <c r="B513" t="s">
        <v>593</v>
      </c>
      <c r="C513" s="12" t="s">
        <v>573</v>
      </c>
      <c r="D513" s="12" t="s">
        <v>22</v>
      </c>
      <c r="E513" s="12" t="s">
        <v>180</v>
      </c>
    </row>
    <row r="514" spans="1:5" ht="12.75">
      <c r="A514" s="12">
        <v>2570252</v>
      </c>
      <c r="B514" t="s">
        <v>238</v>
      </c>
      <c r="C514" s="12" t="s">
        <v>42</v>
      </c>
      <c r="D514" s="12" t="s">
        <v>23</v>
      </c>
      <c r="E514" s="12" t="s">
        <v>27</v>
      </c>
    </row>
    <row r="515" spans="1:5" ht="12.75">
      <c r="A515" s="12">
        <v>1010553</v>
      </c>
      <c r="B515" t="s">
        <v>649</v>
      </c>
      <c r="C515" s="12" t="s">
        <v>573</v>
      </c>
      <c r="D515" s="12" t="s">
        <v>6</v>
      </c>
      <c r="E515" s="12" t="s">
        <v>188</v>
      </c>
    </row>
    <row r="516" spans="1:5" ht="12.75">
      <c r="A516" s="12">
        <v>2611636</v>
      </c>
      <c r="B516" t="s">
        <v>340</v>
      </c>
      <c r="C516" s="12" t="s">
        <v>44</v>
      </c>
      <c r="D516" s="12" t="s">
        <v>594</v>
      </c>
      <c r="E516" s="12" t="s">
        <v>56</v>
      </c>
    </row>
    <row r="517" spans="1:5" ht="12.75">
      <c r="A517" s="12">
        <v>1003309</v>
      </c>
      <c r="B517" t="s">
        <v>341</v>
      </c>
      <c r="C517" s="12" t="s">
        <v>74</v>
      </c>
      <c r="D517" s="12" t="s">
        <v>22</v>
      </c>
      <c r="E517" s="12" t="s">
        <v>29</v>
      </c>
    </row>
    <row r="518" spans="1:5" ht="12.75">
      <c r="A518" s="12">
        <v>1281846</v>
      </c>
      <c r="B518" t="s">
        <v>342</v>
      </c>
      <c r="C518" s="12" t="s">
        <v>42</v>
      </c>
      <c r="D518" s="12" t="s">
        <v>594</v>
      </c>
      <c r="E518" s="12" t="s">
        <v>29</v>
      </c>
    </row>
    <row r="519" spans="1:5" ht="12.75">
      <c r="A519" s="12">
        <v>1013332</v>
      </c>
      <c r="B519" t="s">
        <v>737</v>
      </c>
      <c r="C519" s="12" t="s">
        <v>578</v>
      </c>
      <c r="D519" s="12" t="s">
        <v>22</v>
      </c>
      <c r="E519" s="12" t="s">
        <v>52</v>
      </c>
    </row>
    <row r="520" spans="1:5" ht="12.75">
      <c r="A520" s="12">
        <v>1142589</v>
      </c>
      <c r="B520" t="s">
        <v>460</v>
      </c>
      <c r="C520" s="12" t="s">
        <v>264</v>
      </c>
      <c r="D520" s="12" t="s">
        <v>23</v>
      </c>
      <c r="E520" s="12" t="s">
        <v>27</v>
      </c>
    </row>
    <row r="521" spans="1:5" ht="12.75">
      <c r="A521" s="12">
        <v>1004909</v>
      </c>
      <c r="B521" t="s">
        <v>720</v>
      </c>
      <c r="C521" s="12" t="s">
        <v>586</v>
      </c>
      <c r="D521" s="12" t="s">
        <v>23</v>
      </c>
      <c r="E521" s="12" t="s">
        <v>29</v>
      </c>
    </row>
    <row r="522" spans="1:5" ht="12.75">
      <c r="A522" s="12">
        <v>2570261</v>
      </c>
      <c r="B522" t="s">
        <v>343</v>
      </c>
      <c r="C522" s="12" t="s">
        <v>77</v>
      </c>
      <c r="D522" s="12" t="s">
        <v>594</v>
      </c>
      <c r="E522" s="12" t="s">
        <v>158</v>
      </c>
    </row>
    <row r="523" spans="1:5" ht="12.75">
      <c r="A523" s="12">
        <v>2572119</v>
      </c>
      <c r="B523" t="s">
        <v>198</v>
      </c>
      <c r="C523" s="12" t="s">
        <v>60</v>
      </c>
      <c r="D523" s="12" t="s">
        <v>22</v>
      </c>
      <c r="E523" s="12" t="s">
        <v>175</v>
      </c>
    </row>
    <row r="524" spans="1:5" ht="12.75">
      <c r="A524" s="12">
        <v>2283016</v>
      </c>
      <c r="B524" t="s">
        <v>536</v>
      </c>
      <c r="C524" s="12" t="s">
        <v>264</v>
      </c>
      <c r="D524" s="12" t="s">
        <v>22</v>
      </c>
      <c r="E524" s="12" t="s">
        <v>27</v>
      </c>
    </row>
    <row r="525" spans="1:5" ht="12.75">
      <c r="A525" s="12">
        <v>1012373</v>
      </c>
      <c r="B525" t="s">
        <v>537</v>
      </c>
      <c r="C525" s="12" t="s">
        <v>70</v>
      </c>
      <c r="D525" s="12" t="s">
        <v>22</v>
      </c>
      <c r="E525" s="12" t="s">
        <v>158</v>
      </c>
    </row>
    <row r="526" spans="1:5" ht="12.75">
      <c r="A526" s="12">
        <v>2170771</v>
      </c>
      <c r="B526" t="s">
        <v>708</v>
      </c>
      <c r="C526" s="12" t="s">
        <v>639</v>
      </c>
      <c r="D526" s="12" t="s">
        <v>23</v>
      </c>
      <c r="E526" s="12" t="s">
        <v>29</v>
      </c>
    </row>
    <row r="527" spans="1:5" ht="12.75">
      <c r="A527" s="12">
        <v>1017748</v>
      </c>
      <c r="B527" t="s">
        <v>981</v>
      </c>
      <c r="C527" s="12" t="s">
        <v>73</v>
      </c>
      <c r="D527" s="12" t="s">
        <v>6</v>
      </c>
      <c r="E527" s="43" t="s">
        <v>25</v>
      </c>
    </row>
    <row r="528" spans="1:5" ht="12.75">
      <c r="A528" s="12">
        <v>1008527</v>
      </c>
      <c r="B528" t="s">
        <v>422</v>
      </c>
      <c r="C528" s="12" t="s">
        <v>42</v>
      </c>
      <c r="D528" s="12" t="s">
        <v>22</v>
      </c>
      <c r="E528" s="12" t="s">
        <v>56</v>
      </c>
    </row>
    <row r="529" spans="1:5" ht="12.75">
      <c r="A529" s="12">
        <v>1002946</v>
      </c>
      <c r="B529" t="s">
        <v>800</v>
      </c>
      <c r="C529" s="12" t="s">
        <v>733</v>
      </c>
      <c r="D529" s="12" t="s">
        <v>22</v>
      </c>
      <c r="E529" s="12" t="s">
        <v>56</v>
      </c>
    </row>
    <row r="530" spans="1:5" ht="12.75">
      <c r="A530" s="12">
        <v>1450243</v>
      </c>
      <c r="B530" t="s">
        <v>186</v>
      </c>
      <c r="C530" s="12" t="s">
        <v>69</v>
      </c>
      <c r="D530" s="12" t="s">
        <v>23</v>
      </c>
      <c r="E530" s="12" t="s">
        <v>180</v>
      </c>
    </row>
    <row r="531" spans="1:5" ht="12.75">
      <c r="A531" s="12">
        <v>1450252</v>
      </c>
      <c r="B531" t="s">
        <v>183</v>
      </c>
      <c r="C531" s="12" t="s">
        <v>69</v>
      </c>
      <c r="D531" s="12" t="s">
        <v>23</v>
      </c>
      <c r="E531" s="12" t="s">
        <v>171</v>
      </c>
    </row>
    <row r="532" spans="1:5" ht="12.75">
      <c r="A532" s="12">
        <v>2376541</v>
      </c>
      <c r="B532" t="s">
        <v>344</v>
      </c>
      <c r="C532" s="12" t="s">
        <v>484</v>
      </c>
      <c r="D532" s="12" t="s">
        <v>22</v>
      </c>
      <c r="E532" s="12" t="s">
        <v>171</v>
      </c>
    </row>
    <row r="533" spans="1:5" ht="12.75">
      <c r="A533" s="12">
        <v>1036686</v>
      </c>
      <c r="B533" t="s">
        <v>115</v>
      </c>
      <c r="C533" s="12" t="s">
        <v>44</v>
      </c>
      <c r="D533" s="12" t="s">
        <v>23</v>
      </c>
      <c r="E533" s="12" t="s">
        <v>29</v>
      </c>
    </row>
    <row r="534" spans="1:5" ht="12.75">
      <c r="A534" s="12">
        <v>1017444</v>
      </c>
      <c r="B534" t="s">
        <v>899</v>
      </c>
      <c r="C534" s="12" t="s">
        <v>484</v>
      </c>
      <c r="D534" s="12" t="s">
        <v>23</v>
      </c>
      <c r="E534" s="43" t="s">
        <v>25</v>
      </c>
    </row>
    <row r="535" spans="1:5" ht="12.75">
      <c r="A535" s="12">
        <v>1692652</v>
      </c>
      <c r="B535" t="s">
        <v>345</v>
      </c>
      <c r="C535" s="12" t="s">
        <v>43</v>
      </c>
      <c r="D535" s="12" t="s">
        <v>23</v>
      </c>
      <c r="E535" s="12" t="s">
        <v>163</v>
      </c>
    </row>
    <row r="536" spans="1:5" ht="12.75">
      <c r="A536" s="12">
        <v>1016881</v>
      </c>
      <c r="B536" t="s">
        <v>648</v>
      </c>
      <c r="C536" s="12" t="s">
        <v>578</v>
      </c>
      <c r="D536" s="12" t="s">
        <v>23</v>
      </c>
      <c r="E536" s="12" t="s">
        <v>27</v>
      </c>
    </row>
    <row r="537" spans="1:5" ht="12.75">
      <c r="A537" s="12">
        <v>1004298</v>
      </c>
      <c r="B537" t="s">
        <v>105</v>
      </c>
      <c r="C537" s="12" t="s">
        <v>44</v>
      </c>
      <c r="D537" s="12" t="s">
        <v>22</v>
      </c>
      <c r="E537" s="12" t="s">
        <v>30</v>
      </c>
    </row>
    <row r="538" spans="1:5" ht="12.75">
      <c r="A538" s="12">
        <v>2044846</v>
      </c>
      <c r="B538" t="s">
        <v>967</v>
      </c>
      <c r="C538" s="12" t="s">
        <v>220</v>
      </c>
      <c r="D538" s="12" t="s">
        <v>22</v>
      </c>
      <c r="E538" s="12" t="s">
        <v>188</v>
      </c>
    </row>
    <row r="539" spans="1:5" ht="12.75">
      <c r="A539" s="12">
        <v>1015202</v>
      </c>
      <c r="B539" t="s">
        <v>822</v>
      </c>
      <c r="C539" s="12" t="s">
        <v>71</v>
      </c>
      <c r="D539" s="12" t="s">
        <v>6</v>
      </c>
      <c r="E539" s="43" t="s">
        <v>25</v>
      </c>
    </row>
    <row r="540" spans="1:5" ht="12.75">
      <c r="A540" s="12">
        <v>1017011</v>
      </c>
      <c r="B540" t="s">
        <v>900</v>
      </c>
      <c r="C540" s="12" t="s">
        <v>69</v>
      </c>
      <c r="D540" s="12" t="s">
        <v>23</v>
      </c>
      <c r="E540" s="43" t="s">
        <v>25</v>
      </c>
    </row>
    <row r="541" spans="1:5" ht="12.75">
      <c r="A541" s="1">
        <v>2109633</v>
      </c>
      <c r="B541" t="s">
        <v>992</v>
      </c>
      <c r="C541" s="12" t="s">
        <v>26</v>
      </c>
      <c r="D541" s="12" t="s">
        <v>22</v>
      </c>
      <c r="E541" s="12" t="s">
        <v>158</v>
      </c>
    </row>
    <row r="542" spans="1:5" ht="12.75">
      <c r="A542" s="12">
        <v>1114647</v>
      </c>
      <c r="B542" t="s">
        <v>346</v>
      </c>
      <c r="C542" s="12" t="s">
        <v>50</v>
      </c>
      <c r="D542" s="12" t="s">
        <v>23</v>
      </c>
      <c r="E542" s="12" t="s">
        <v>52</v>
      </c>
    </row>
    <row r="543" spans="1:5" ht="12.75">
      <c r="A543" s="12">
        <v>2571717</v>
      </c>
      <c r="B543" t="s">
        <v>191</v>
      </c>
      <c r="C543" s="12" t="s">
        <v>47</v>
      </c>
      <c r="D543" s="12" t="s">
        <v>6</v>
      </c>
      <c r="E543" s="12" t="s">
        <v>175</v>
      </c>
    </row>
    <row r="544" spans="1:5" ht="12.75">
      <c r="A544" s="12">
        <v>2244501</v>
      </c>
      <c r="B544" t="s">
        <v>100</v>
      </c>
      <c r="C544" s="12" t="s">
        <v>69</v>
      </c>
      <c r="D544" s="12" t="s">
        <v>594</v>
      </c>
      <c r="E544" s="12" t="s">
        <v>30</v>
      </c>
    </row>
    <row r="545" spans="1:5" ht="12.75">
      <c r="A545" s="12">
        <v>2372301</v>
      </c>
      <c r="B545" t="s">
        <v>145</v>
      </c>
      <c r="C545" s="12" t="s">
        <v>48</v>
      </c>
      <c r="D545" s="12" t="s">
        <v>23</v>
      </c>
      <c r="E545" s="12" t="s">
        <v>28</v>
      </c>
    </row>
    <row r="546" spans="1:5" ht="12.75">
      <c r="A546" s="12">
        <v>1017668</v>
      </c>
      <c r="B546" t="s">
        <v>901</v>
      </c>
      <c r="C546" s="12" t="s">
        <v>556</v>
      </c>
      <c r="D546" s="12" t="s">
        <v>22</v>
      </c>
      <c r="E546" s="43" t="s">
        <v>25</v>
      </c>
    </row>
    <row r="547" spans="1:5" ht="12.75">
      <c r="A547" s="12">
        <v>2611322</v>
      </c>
      <c r="B547" t="s">
        <v>212</v>
      </c>
      <c r="C547" s="12" t="s">
        <v>42</v>
      </c>
      <c r="D547" s="12" t="s">
        <v>22</v>
      </c>
      <c r="E547" s="12" t="s">
        <v>27</v>
      </c>
    </row>
    <row r="548" spans="1:5" ht="12.75">
      <c r="A548" s="12">
        <v>2360403</v>
      </c>
      <c r="B548" t="s">
        <v>213</v>
      </c>
      <c r="C548" s="12" t="s">
        <v>45</v>
      </c>
      <c r="D548" s="12" t="s">
        <v>594</v>
      </c>
      <c r="E548" s="12" t="s">
        <v>171</v>
      </c>
    </row>
    <row r="549" spans="1:5" ht="12.75">
      <c r="A549" s="12">
        <v>2360392</v>
      </c>
      <c r="B549" t="s">
        <v>231</v>
      </c>
      <c r="C549" s="12" t="s">
        <v>45</v>
      </c>
      <c r="D549" s="12" t="s">
        <v>594</v>
      </c>
      <c r="E549" s="12" t="s">
        <v>188</v>
      </c>
    </row>
    <row r="550" spans="1:5" ht="12.75">
      <c r="A550" s="12">
        <v>1017657</v>
      </c>
      <c r="B550" t="s">
        <v>902</v>
      </c>
      <c r="C550" s="12" t="s">
        <v>556</v>
      </c>
      <c r="D550" s="12" t="s">
        <v>594</v>
      </c>
      <c r="E550" s="43" t="s">
        <v>25</v>
      </c>
    </row>
    <row r="551" spans="1:5" ht="12.75">
      <c r="A551" s="12">
        <v>1017085</v>
      </c>
      <c r="B551" t="s">
        <v>903</v>
      </c>
      <c r="C551" s="12" t="s">
        <v>628</v>
      </c>
      <c r="D551" s="12" t="s">
        <v>22</v>
      </c>
      <c r="E551" s="43" t="s">
        <v>25</v>
      </c>
    </row>
    <row r="552" spans="1:5" ht="12.75">
      <c r="A552" s="12">
        <v>1163151</v>
      </c>
      <c r="B552" t="s">
        <v>347</v>
      </c>
      <c r="C552" s="12" t="s">
        <v>220</v>
      </c>
      <c r="D552" s="12" t="s">
        <v>23</v>
      </c>
      <c r="E552" s="12" t="s">
        <v>24</v>
      </c>
    </row>
    <row r="553" spans="1:5" ht="12.75">
      <c r="A553" s="12">
        <v>1099071</v>
      </c>
      <c r="B553" t="s">
        <v>83</v>
      </c>
      <c r="C553" s="12" t="s">
        <v>26</v>
      </c>
      <c r="D553" s="12" t="s">
        <v>22</v>
      </c>
      <c r="E553" s="12" t="s">
        <v>188</v>
      </c>
    </row>
    <row r="554" spans="1:5" ht="12.75">
      <c r="A554" s="12">
        <v>1086815</v>
      </c>
      <c r="B554" t="s">
        <v>348</v>
      </c>
      <c r="C554" s="12" t="s">
        <v>220</v>
      </c>
      <c r="D554" s="12" t="s">
        <v>22</v>
      </c>
      <c r="E554" s="12" t="s">
        <v>24</v>
      </c>
    </row>
    <row r="555" spans="1:5" ht="12.75">
      <c r="A555" s="12">
        <v>2136881</v>
      </c>
      <c r="B555" t="s">
        <v>602</v>
      </c>
      <c r="C555" s="12" t="s">
        <v>603</v>
      </c>
      <c r="D555" s="12" t="s">
        <v>23</v>
      </c>
      <c r="E555" s="12" t="s">
        <v>171</v>
      </c>
    </row>
    <row r="556" spans="1:5" ht="12.75">
      <c r="A556" s="12">
        <v>1002544</v>
      </c>
      <c r="B556" t="s">
        <v>623</v>
      </c>
      <c r="C556" s="12" t="s">
        <v>573</v>
      </c>
      <c r="D556" s="12" t="s">
        <v>6</v>
      </c>
      <c r="E556" s="12" t="s">
        <v>175</v>
      </c>
    </row>
    <row r="557" spans="1:5" ht="12.75">
      <c r="A557" s="12">
        <v>2368808</v>
      </c>
      <c r="B557" t="s">
        <v>669</v>
      </c>
      <c r="C557" s="12" t="s">
        <v>533</v>
      </c>
      <c r="D557" s="12" t="s">
        <v>594</v>
      </c>
      <c r="E557" s="12" t="s">
        <v>30</v>
      </c>
    </row>
    <row r="558" spans="1:5" ht="12.75">
      <c r="A558" s="12">
        <v>1015862</v>
      </c>
      <c r="B558" t="s">
        <v>804</v>
      </c>
      <c r="C558" s="12" t="s">
        <v>46</v>
      </c>
      <c r="D558" s="12" t="s">
        <v>23</v>
      </c>
      <c r="E558" s="43" t="s">
        <v>25</v>
      </c>
    </row>
    <row r="559" spans="1:5" ht="12.75">
      <c r="A559" s="12">
        <v>1106692</v>
      </c>
      <c r="B559" t="s">
        <v>685</v>
      </c>
      <c r="C559" s="12" t="s">
        <v>639</v>
      </c>
      <c r="D559" s="12" t="s">
        <v>23</v>
      </c>
      <c r="E559" s="12" t="s">
        <v>28</v>
      </c>
    </row>
    <row r="560" spans="1:5" ht="12.75">
      <c r="A560" s="12">
        <v>1121055</v>
      </c>
      <c r="B560" t="s">
        <v>904</v>
      </c>
      <c r="C560" s="12" t="s">
        <v>282</v>
      </c>
      <c r="D560" s="12" t="s">
        <v>23</v>
      </c>
      <c r="E560" s="12" t="s">
        <v>158</v>
      </c>
    </row>
    <row r="561" spans="1:5" ht="12.75">
      <c r="A561" s="12">
        <v>1004903</v>
      </c>
      <c r="B561" t="s">
        <v>349</v>
      </c>
      <c r="C561" s="12" t="s">
        <v>220</v>
      </c>
      <c r="D561" s="12" t="s">
        <v>22</v>
      </c>
      <c r="E561" s="12" t="s">
        <v>27</v>
      </c>
    </row>
    <row r="562" spans="1:5" ht="12.75">
      <c r="A562" s="12">
        <v>2572038</v>
      </c>
      <c r="B562" t="s">
        <v>62</v>
      </c>
      <c r="C562" s="12" t="s">
        <v>43</v>
      </c>
      <c r="D562" s="12" t="s">
        <v>594</v>
      </c>
      <c r="E562" s="12" t="s">
        <v>30</v>
      </c>
    </row>
    <row r="563" spans="1:5" ht="12.75">
      <c r="A563" s="12">
        <v>1306615</v>
      </c>
      <c r="B563" t="s">
        <v>350</v>
      </c>
      <c r="C563" s="12" t="s">
        <v>77</v>
      </c>
      <c r="D563" s="12" t="s">
        <v>23</v>
      </c>
      <c r="E563" s="12" t="s">
        <v>56</v>
      </c>
    </row>
    <row r="564" spans="1:5" ht="12.75">
      <c r="A564" s="12">
        <v>1161601</v>
      </c>
      <c r="B564" t="s">
        <v>461</v>
      </c>
      <c r="C564" s="12" t="s">
        <v>255</v>
      </c>
      <c r="D564" s="12" t="s">
        <v>22</v>
      </c>
      <c r="E564" s="12" t="s">
        <v>171</v>
      </c>
    </row>
    <row r="565" spans="1:5" ht="12.75">
      <c r="A565" s="12">
        <v>1011305</v>
      </c>
      <c r="B565" t="s">
        <v>498</v>
      </c>
      <c r="C565" s="12" t="s">
        <v>45</v>
      </c>
      <c r="D565" s="12" t="s">
        <v>23</v>
      </c>
      <c r="E565" s="12" t="s">
        <v>188</v>
      </c>
    </row>
    <row r="566" spans="1:5" ht="12.75">
      <c r="A566" s="12">
        <v>2204101</v>
      </c>
      <c r="B566" t="s">
        <v>687</v>
      </c>
      <c r="C566" s="12" t="s">
        <v>489</v>
      </c>
      <c r="D566" s="12" t="s">
        <v>23</v>
      </c>
      <c r="E566" s="12" t="s">
        <v>28</v>
      </c>
    </row>
    <row r="567" spans="1:5" ht="12.75">
      <c r="A567" s="12">
        <v>2545705</v>
      </c>
      <c r="B567" t="s">
        <v>179</v>
      </c>
      <c r="C567" s="12" t="s">
        <v>44</v>
      </c>
      <c r="D567" s="12" t="s">
        <v>6</v>
      </c>
      <c r="E567" s="12" t="s">
        <v>171</v>
      </c>
    </row>
    <row r="568" spans="1:5" ht="12.75">
      <c r="A568" s="12">
        <v>1139208</v>
      </c>
      <c r="B568" t="s">
        <v>622</v>
      </c>
      <c r="C568" s="12" t="s">
        <v>573</v>
      </c>
      <c r="D568" s="12" t="s">
        <v>6</v>
      </c>
      <c r="E568" s="12" t="s">
        <v>175</v>
      </c>
    </row>
    <row r="569" spans="1:5" ht="12.75">
      <c r="A569" s="12">
        <v>1034892</v>
      </c>
      <c r="B569" t="s">
        <v>638</v>
      </c>
      <c r="C569" s="12" t="s">
        <v>639</v>
      </c>
      <c r="D569" s="12" t="s">
        <v>6</v>
      </c>
      <c r="E569" s="12" t="s">
        <v>188</v>
      </c>
    </row>
    <row r="570" spans="1:5" ht="12.75">
      <c r="A570" s="12">
        <v>1015401</v>
      </c>
      <c r="B570" t="s">
        <v>756</v>
      </c>
      <c r="C570" s="12" t="s">
        <v>573</v>
      </c>
      <c r="D570" s="12" t="s">
        <v>6</v>
      </c>
      <c r="E570" s="43" t="s">
        <v>25</v>
      </c>
    </row>
    <row r="571" spans="1:5" ht="12.75">
      <c r="A571" s="12">
        <v>1106747</v>
      </c>
      <c r="B571" t="s">
        <v>462</v>
      </c>
      <c r="C571" s="12" t="s">
        <v>255</v>
      </c>
      <c r="D571" s="12" t="s">
        <v>23</v>
      </c>
      <c r="E571" s="12" t="s">
        <v>30</v>
      </c>
    </row>
    <row r="572" spans="1:5" ht="12.75">
      <c r="A572" s="12">
        <v>2570472</v>
      </c>
      <c r="B572" t="s">
        <v>222</v>
      </c>
      <c r="C572" s="12" t="s">
        <v>47</v>
      </c>
      <c r="D572" s="12" t="s">
        <v>23</v>
      </c>
      <c r="E572" s="12" t="s">
        <v>171</v>
      </c>
    </row>
    <row r="573" spans="1:5" ht="12.75">
      <c r="A573" s="12">
        <v>1017458</v>
      </c>
      <c r="B573" t="s">
        <v>905</v>
      </c>
      <c r="C573" s="12" t="s">
        <v>480</v>
      </c>
      <c r="D573" s="12" t="s">
        <v>22</v>
      </c>
      <c r="E573" s="43" t="s">
        <v>25</v>
      </c>
    </row>
    <row r="574" spans="1:5" ht="12.75">
      <c r="A574" s="12">
        <v>1254087</v>
      </c>
      <c r="B574" t="s">
        <v>351</v>
      </c>
      <c r="C574" s="12" t="s">
        <v>77</v>
      </c>
      <c r="D574" s="12" t="s">
        <v>594</v>
      </c>
      <c r="E574" s="12" t="s">
        <v>158</v>
      </c>
    </row>
    <row r="575" spans="1:5" ht="12.75">
      <c r="A575" s="12">
        <v>1014654</v>
      </c>
      <c r="B575" t="s">
        <v>749</v>
      </c>
      <c r="C575" s="12" t="s">
        <v>573</v>
      </c>
      <c r="D575" s="12" t="s">
        <v>22</v>
      </c>
      <c r="E575" s="12" t="s">
        <v>29</v>
      </c>
    </row>
    <row r="576" spans="1:5" ht="12.75">
      <c r="A576" s="12">
        <v>1063708</v>
      </c>
      <c r="B576" t="s">
        <v>933</v>
      </c>
      <c r="C576" s="12" t="s">
        <v>573</v>
      </c>
      <c r="D576" s="12" t="s">
        <v>22</v>
      </c>
      <c r="E576" s="12" t="s">
        <v>158</v>
      </c>
    </row>
    <row r="577" spans="1:5" ht="12.75">
      <c r="A577" s="12">
        <v>1009627</v>
      </c>
      <c r="B577" t="s">
        <v>423</v>
      </c>
      <c r="C577" s="12" t="s">
        <v>49</v>
      </c>
      <c r="D577" s="12" t="s">
        <v>22</v>
      </c>
      <c r="E577" s="12" t="s">
        <v>28</v>
      </c>
    </row>
    <row r="578" spans="1:5" ht="12.75">
      <c r="A578" s="12">
        <v>2282312</v>
      </c>
      <c r="B578" t="s">
        <v>646</v>
      </c>
      <c r="C578" s="12" t="s">
        <v>603</v>
      </c>
      <c r="D578" s="12" t="s">
        <v>22</v>
      </c>
      <c r="E578" s="12" t="s">
        <v>188</v>
      </c>
    </row>
    <row r="579" spans="1:5" ht="12.75">
      <c r="A579" s="12">
        <v>2203945</v>
      </c>
      <c r="B579" t="s">
        <v>579</v>
      </c>
      <c r="C579" s="12" t="s">
        <v>578</v>
      </c>
      <c r="D579" s="12" t="s">
        <v>22</v>
      </c>
      <c r="E579" s="12" t="s">
        <v>168</v>
      </c>
    </row>
    <row r="580" spans="1:5" ht="12.75">
      <c r="A580" s="12">
        <v>1017602</v>
      </c>
      <c r="B580" t="s">
        <v>906</v>
      </c>
      <c r="C580" s="12" t="s">
        <v>282</v>
      </c>
      <c r="D580" s="12" t="s">
        <v>6</v>
      </c>
      <c r="E580" s="43" t="s">
        <v>25</v>
      </c>
    </row>
    <row r="581" spans="1:5" ht="12.75">
      <c r="A581" s="12">
        <v>1096893</v>
      </c>
      <c r="B581" t="s">
        <v>237</v>
      </c>
      <c r="C581" s="12" t="s">
        <v>48</v>
      </c>
      <c r="D581" s="12" t="s">
        <v>23</v>
      </c>
      <c r="E581" s="12" t="s">
        <v>30</v>
      </c>
    </row>
    <row r="582" spans="1:5" ht="12.75">
      <c r="A582" s="12">
        <v>1002938</v>
      </c>
      <c r="B582" t="s">
        <v>801</v>
      </c>
      <c r="C582" s="12" t="s">
        <v>733</v>
      </c>
      <c r="D582" s="12" t="s">
        <v>22</v>
      </c>
      <c r="E582" s="12" t="s">
        <v>56</v>
      </c>
    </row>
    <row r="583" spans="1:5" ht="12.75">
      <c r="A583" s="12">
        <v>1012870</v>
      </c>
      <c r="B583" t="s">
        <v>907</v>
      </c>
      <c r="C583" s="12" t="s">
        <v>489</v>
      </c>
      <c r="D583" s="12" t="s">
        <v>6</v>
      </c>
      <c r="E583" s="12" t="s">
        <v>28</v>
      </c>
    </row>
    <row r="584" spans="1:5" ht="12.75">
      <c r="A584" s="12">
        <v>2571118</v>
      </c>
      <c r="B584" t="s">
        <v>95</v>
      </c>
      <c r="C584" s="12" t="s">
        <v>42</v>
      </c>
      <c r="D584" s="12" t="s">
        <v>23</v>
      </c>
      <c r="E584" s="12" t="s">
        <v>27</v>
      </c>
    </row>
    <row r="585" spans="1:5" ht="12.75">
      <c r="A585" s="12">
        <v>1054296</v>
      </c>
      <c r="B585" t="s">
        <v>463</v>
      </c>
      <c r="C585" s="12" t="s">
        <v>81</v>
      </c>
      <c r="D585" s="12" t="s">
        <v>22</v>
      </c>
      <c r="E585" s="12" t="s">
        <v>24</v>
      </c>
    </row>
    <row r="586" spans="1:5" ht="12.75">
      <c r="A586" s="12">
        <v>2064528</v>
      </c>
      <c r="B586" t="s">
        <v>178</v>
      </c>
      <c r="C586" s="12" t="s">
        <v>47</v>
      </c>
      <c r="D586" s="12" t="s">
        <v>6</v>
      </c>
      <c r="E586" s="12" t="s">
        <v>175</v>
      </c>
    </row>
    <row r="587" spans="1:5" ht="12.75">
      <c r="A587" s="12">
        <v>1012342</v>
      </c>
      <c r="B587" t="s">
        <v>521</v>
      </c>
      <c r="C587" s="12" t="s">
        <v>46</v>
      </c>
      <c r="D587" s="12" t="s">
        <v>22</v>
      </c>
      <c r="E587" s="12" t="s">
        <v>29</v>
      </c>
    </row>
    <row r="588" spans="1:5" ht="12.75">
      <c r="A588" s="12">
        <v>2227083</v>
      </c>
      <c r="B588" t="s">
        <v>464</v>
      </c>
      <c r="C588" s="12" t="s">
        <v>264</v>
      </c>
      <c r="D588" s="12" t="s">
        <v>23</v>
      </c>
      <c r="E588" s="12" t="s">
        <v>30</v>
      </c>
    </row>
    <row r="589" spans="1:5" ht="12.75">
      <c r="A589" s="12">
        <v>1016971</v>
      </c>
      <c r="B589" t="s">
        <v>465</v>
      </c>
      <c r="C589" s="12" t="s">
        <v>81</v>
      </c>
      <c r="D589" s="12" t="s">
        <v>23</v>
      </c>
      <c r="E589" s="12" t="s">
        <v>171</v>
      </c>
    </row>
    <row r="590" spans="1:5" ht="12.75">
      <c r="A590" s="12">
        <v>1421439</v>
      </c>
      <c r="B590" t="s">
        <v>79</v>
      </c>
      <c r="C590" s="12" t="s">
        <v>77</v>
      </c>
      <c r="D590" s="12" t="s">
        <v>22</v>
      </c>
      <c r="E590" s="12" t="s">
        <v>197</v>
      </c>
    </row>
    <row r="591" spans="1:5" ht="12.75">
      <c r="A591" s="12">
        <v>1015564</v>
      </c>
      <c r="B591" t="s">
        <v>799</v>
      </c>
      <c r="C591" s="12" t="s">
        <v>81</v>
      </c>
      <c r="D591" s="12" t="s">
        <v>22</v>
      </c>
      <c r="E591" s="43" t="s">
        <v>25</v>
      </c>
    </row>
    <row r="592" spans="1:5" ht="12.75">
      <c r="A592" s="12">
        <v>1007145</v>
      </c>
      <c r="B592" t="s">
        <v>352</v>
      </c>
      <c r="C592" s="12" t="s">
        <v>48</v>
      </c>
      <c r="D592" s="12" t="s">
        <v>22</v>
      </c>
      <c r="E592" s="12" t="s">
        <v>29</v>
      </c>
    </row>
    <row r="593" spans="1:5" ht="12.75">
      <c r="A593" s="12">
        <v>1064707</v>
      </c>
      <c r="B593" t="s">
        <v>731</v>
      </c>
      <c r="C593" s="12" t="s">
        <v>592</v>
      </c>
      <c r="D593" s="12" t="s">
        <v>22</v>
      </c>
      <c r="E593" s="12" t="s">
        <v>29</v>
      </c>
    </row>
    <row r="594" spans="1:5" ht="12.75">
      <c r="A594" s="12">
        <v>1094534</v>
      </c>
      <c r="B594" t="s">
        <v>353</v>
      </c>
      <c r="C594" s="12" t="s">
        <v>43</v>
      </c>
      <c r="D594" s="12" t="s">
        <v>22</v>
      </c>
      <c r="E594" s="12" t="s">
        <v>180</v>
      </c>
    </row>
    <row r="595" spans="1:5" ht="12.75">
      <c r="A595" s="12">
        <v>8090038</v>
      </c>
      <c r="B595" t="s">
        <v>499</v>
      </c>
      <c r="C595" s="12" t="s">
        <v>46</v>
      </c>
      <c r="D595" s="12" t="s">
        <v>6</v>
      </c>
      <c r="E595" s="12" t="s">
        <v>310</v>
      </c>
    </row>
    <row r="596" spans="1:5" ht="12.75">
      <c r="A596" s="12">
        <v>1088645</v>
      </c>
      <c r="B596" t="s">
        <v>233</v>
      </c>
      <c r="C596" s="12" t="s">
        <v>43</v>
      </c>
      <c r="D596" s="12" t="s">
        <v>23</v>
      </c>
      <c r="E596" s="12" t="s">
        <v>197</v>
      </c>
    </row>
    <row r="597" spans="1:5" ht="12.75">
      <c r="A597" s="12">
        <v>1100463</v>
      </c>
      <c r="B597" t="s">
        <v>466</v>
      </c>
      <c r="C597" s="12" t="s">
        <v>81</v>
      </c>
      <c r="D597" s="12" t="s">
        <v>23</v>
      </c>
      <c r="E597" s="12" t="s">
        <v>52</v>
      </c>
    </row>
    <row r="598" spans="1:5" ht="12.75">
      <c r="A598" s="12">
        <v>1370399</v>
      </c>
      <c r="B598" t="s">
        <v>354</v>
      </c>
      <c r="C598" s="12" t="s">
        <v>42</v>
      </c>
      <c r="D598" s="12" t="s">
        <v>23</v>
      </c>
      <c r="E598" s="12" t="s">
        <v>28</v>
      </c>
    </row>
    <row r="599" spans="1:5" ht="12.75">
      <c r="A599" s="12">
        <v>1910235</v>
      </c>
      <c r="B599" t="s">
        <v>355</v>
      </c>
      <c r="C599" s="12" t="s">
        <v>26</v>
      </c>
      <c r="D599" s="12" t="s">
        <v>594</v>
      </c>
      <c r="E599" s="12" t="s">
        <v>180</v>
      </c>
    </row>
    <row r="600" spans="1:5" ht="12.75">
      <c r="A600" s="12">
        <v>1370669</v>
      </c>
      <c r="B600" t="s">
        <v>93</v>
      </c>
      <c r="C600" s="12" t="s">
        <v>69</v>
      </c>
      <c r="D600" s="12" t="s">
        <v>6</v>
      </c>
      <c r="E600" s="12" t="s">
        <v>30</v>
      </c>
    </row>
    <row r="601" spans="1:5" ht="12.75">
      <c r="A601" s="12">
        <v>2368707</v>
      </c>
      <c r="B601" t="s">
        <v>641</v>
      </c>
      <c r="C601" s="12" t="s">
        <v>573</v>
      </c>
      <c r="D601" s="12" t="s">
        <v>23</v>
      </c>
      <c r="E601" s="12" t="s">
        <v>188</v>
      </c>
    </row>
    <row r="602" spans="1:5" ht="12.75">
      <c r="A602" s="12">
        <v>1013731</v>
      </c>
      <c r="B602" t="s">
        <v>538</v>
      </c>
      <c r="C602" s="12" t="s">
        <v>480</v>
      </c>
      <c r="D602" s="12" t="s">
        <v>6</v>
      </c>
      <c r="E602" s="12" t="s">
        <v>28</v>
      </c>
    </row>
    <row r="603" spans="1:5" ht="12.75">
      <c r="A603" s="12">
        <v>1013719</v>
      </c>
      <c r="B603" t="s">
        <v>539</v>
      </c>
      <c r="C603" s="12" t="s">
        <v>81</v>
      </c>
      <c r="D603" s="12" t="s">
        <v>22</v>
      </c>
      <c r="E603" s="12" t="s">
        <v>24</v>
      </c>
    </row>
    <row r="604" spans="1:5" ht="12.75">
      <c r="A604" s="12">
        <v>1002847</v>
      </c>
      <c r="B604" t="s">
        <v>624</v>
      </c>
      <c r="C604" s="12" t="s">
        <v>578</v>
      </c>
      <c r="D604" s="12" t="s">
        <v>6</v>
      </c>
      <c r="E604" s="12" t="s">
        <v>175</v>
      </c>
    </row>
    <row r="605" spans="1:5" ht="12.75">
      <c r="A605" s="12">
        <v>1031456</v>
      </c>
      <c r="B605" t="s">
        <v>92</v>
      </c>
      <c r="C605" s="12" t="s">
        <v>69</v>
      </c>
      <c r="D605" s="12" t="s">
        <v>6</v>
      </c>
      <c r="E605" s="12" t="s">
        <v>30</v>
      </c>
    </row>
    <row r="606" spans="1:5" ht="12.75">
      <c r="A606" s="12">
        <v>1311349</v>
      </c>
      <c r="B606" t="s">
        <v>356</v>
      </c>
      <c r="C606" s="12" t="s">
        <v>77</v>
      </c>
      <c r="D606" s="12" t="s">
        <v>23</v>
      </c>
      <c r="E606" s="12" t="s">
        <v>158</v>
      </c>
    </row>
    <row r="607" spans="1:5" ht="12.75">
      <c r="A607" s="12">
        <v>2570821</v>
      </c>
      <c r="B607" t="s">
        <v>55</v>
      </c>
      <c r="C607" s="12" t="s">
        <v>45</v>
      </c>
      <c r="D607" s="12" t="s">
        <v>23</v>
      </c>
      <c r="E607" s="12" t="s">
        <v>24</v>
      </c>
    </row>
    <row r="608" spans="1:5" ht="12.75">
      <c r="A608" s="12">
        <v>1302136</v>
      </c>
      <c r="B608" t="s">
        <v>217</v>
      </c>
      <c r="C608" s="12" t="s">
        <v>74</v>
      </c>
      <c r="D608" s="12" t="s">
        <v>23</v>
      </c>
      <c r="E608" s="12" t="s">
        <v>188</v>
      </c>
    </row>
    <row r="609" spans="1:5" ht="12.75">
      <c r="A609" s="12">
        <v>1104975</v>
      </c>
      <c r="B609" t="s">
        <v>357</v>
      </c>
      <c r="C609" s="12" t="s">
        <v>74</v>
      </c>
      <c r="D609" s="12" t="s">
        <v>22</v>
      </c>
      <c r="E609" s="12" t="s">
        <v>188</v>
      </c>
    </row>
    <row r="610" spans="1:5" ht="12.75">
      <c r="A610" s="12">
        <v>2007285</v>
      </c>
      <c r="B610" t="s">
        <v>761</v>
      </c>
      <c r="C610" s="12" t="s">
        <v>576</v>
      </c>
      <c r="D610" s="12" t="s">
        <v>594</v>
      </c>
      <c r="E610" s="12" t="s">
        <v>28</v>
      </c>
    </row>
    <row r="611" spans="1:5" ht="12.75">
      <c r="A611" s="12">
        <v>2570306</v>
      </c>
      <c r="B611" t="s">
        <v>107</v>
      </c>
      <c r="C611" s="12" t="s">
        <v>69</v>
      </c>
      <c r="D611" s="12" t="s">
        <v>594</v>
      </c>
      <c r="E611" s="12" t="s">
        <v>52</v>
      </c>
    </row>
    <row r="612" spans="1:5" ht="12.75">
      <c r="A612" s="12">
        <v>1210092</v>
      </c>
      <c r="B612" t="s">
        <v>645</v>
      </c>
      <c r="C612" s="12" t="s">
        <v>573</v>
      </c>
      <c r="D612" s="12" t="s">
        <v>22</v>
      </c>
      <c r="E612" s="12" t="s">
        <v>188</v>
      </c>
    </row>
    <row r="613" spans="1:5" ht="12.75">
      <c r="A613" s="12">
        <v>1097114</v>
      </c>
      <c r="B613" t="s">
        <v>138</v>
      </c>
      <c r="C613" s="12" t="s">
        <v>45</v>
      </c>
      <c r="D613" s="12" t="s">
        <v>23</v>
      </c>
      <c r="E613" s="12" t="s">
        <v>24</v>
      </c>
    </row>
    <row r="614" spans="1:5" ht="12.75">
      <c r="A614" s="12">
        <v>2291393</v>
      </c>
      <c r="B614" t="s">
        <v>467</v>
      </c>
      <c r="C614" s="12" t="s">
        <v>255</v>
      </c>
      <c r="D614" s="12" t="s">
        <v>23</v>
      </c>
      <c r="E614" s="12" t="s">
        <v>188</v>
      </c>
    </row>
    <row r="615" spans="1:5" ht="12.75">
      <c r="A615" s="12">
        <v>2006668</v>
      </c>
      <c r="B615" t="s">
        <v>643</v>
      </c>
      <c r="C615" s="12" t="s">
        <v>573</v>
      </c>
      <c r="D615" s="12" t="s">
        <v>23</v>
      </c>
      <c r="E615" s="12" t="s">
        <v>180</v>
      </c>
    </row>
    <row r="616" spans="1:5" ht="12.75">
      <c r="A616" s="12">
        <v>1306997</v>
      </c>
      <c r="B616" t="s">
        <v>468</v>
      </c>
      <c r="C616" s="12" t="s">
        <v>47</v>
      </c>
      <c r="D616" s="12" t="s">
        <v>22</v>
      </c>
      <c r="E616" s="12" t="s">
        <v>175</v>
      </c>
    </row>
    <row r="617" spans="1:5" ht="12.75">
      <c r="A617" s="12">
        <v>1620523</v>
      </c>
      <c r="B617" t="s">
        <v>203</v>
      </c>
      <c r="C617" s="12" t="s">
        <v>47</v>
      </c>
      <c r="D617" s="12" t="s">
        <v>22</v>
      </c>
      <c r="E617" s="12" t="s">
        <v>175</v>
      </c>
    </row>
    <row r="618" spans="1:5" ht="12.75">
      <c r="A618" s="12">
        <v>1026384</v>
      </c>
      <c r="B618" t="s">
        <v>974</v>
      </c>
      <c r="C618" s="12" t="s">
        <v>74</v>
      </c>
      <c r="D618" s="12" t="s">
        <v>594</v>
      </c>
      <c r="E618" s="12" t="s">
        <v>158</v>
      </c>
    </row>
    <row r="619" spans="1:5" ht="12.75">
      <c r="A619" s="12">
        <v>2541316</v>
      </c>
      <c r="B619" t="s">
        <v>358</v>
      </c>
      <c r="C619" s="12" t="s">
        <v>47</v>
      </c>
      <c r="D619" s="12" t="s">
        <v>23</v>
      </c>
      <c r="E619" s="12" t="s">
        <v>175</v>
      </c>
    </row>
    <row r="620" spans="1:5" ht="12.75">
      <c r="A620" s="12">
        <v>1002191</v>
      </c>
      <c r="B620" t="s">
        <v>359</v>
      </c>
      <c r="C620" s="12" t="s">
        <v>77</v>
      </c>
      <c r="D620" s="12" t="s">
        <v>22</v>
      </c>
      <c r="E620" s="12" t="s">
        <v>52</v>
      </c>
    </row>
    <row r="621" spans="1:5" ht="12.75">
      <c r="A621" s="12">
        <v>2570045</v>
      </c>
      <c r="B621" t="s">
        <v>360</v>
      </c>
      <c r="C621" s="12" t="s">
        <v>47</v>
      </c>
      <c r="D621" s="12" t="s">
        <v>22</v>
      </c>
      <c r="E621" s="12" t="s">
        <v>171</v>
      </c>
    </row>
    <row r="622" spans="1:5" ht="12.75">
      <c r="A622" s="12">
        <v>2307389</v>
      </c>
      <c r="B622" t="s">
        <v>619</v>
      </c>
      <c r="C622" s="12" t="s">
        <v>573</v>
      </c>
      <c r="D622" s="12" t="s">
        <v>23</v>
      </c>
      <c r="E622" s="12" t="s">
        <v>175</v>
      </c>
    </row>
    <row r="623" spans="1:5" ht="12.75">
      <c r="A623" s="12">
        <v>2328173</v>
      </c>
      <c r="B623" t="s">
        <v>644</v>
      </c>
      <c r="C623" s="12" t="s">
        <v>599</v>
      </c>
      <c r="D623" s="12" t="s">
        <v>594</v>
      </c>
      <c r="E623" s="12" t="s">
        <v>27</v>
      </c>
    </row>
    <row r="624" spans="1:5" ht="12.75">
      <c r="A624" s="12">
        <v>1016660</v>
      </c>
      <c r="B624" t="s">
        <v>908</v>
      </c>
      <c r="C624" s="12" t="s">
        <v>69</v>
      </c>
      <c r="D624" s="12" t="s">
        <v>594</v>
      </c>
      <c r="E624" s="43" t="s">
        <v>25</v>
      </c>
    </row>
    <row r="625" spans="1:5" ht="12.75">
      <c r="A625" s="12">
        <v>1001660</v>
      </c>
      <c r="B625" t="s">
        <v>248</v>
      </c>
      <c r="C625" s="12" t="s">
        <v>77</v>
      </c>
      <c r="D625" s="12" t="s">
        <v>23</v>
      </c>
      <c r="E625" s="12" t="s">
        <v>29</v>
      </c>
    </row>
    <row r="626" spans="1:5" ht="12.75">
      <c r="A626" s="12">
        <v>1017848</v>
      </c>
      <c r="B626" t="s">
        <v>953</v>
      </c>
      <c r="C626" s="12" t="s">
        <v>48</v>
      </c>
      <c r="D626" s="12" t="s">
        <v>23</v>
      </c>
      <c r="E626" s="43" t="s">
        <v>25</v>
      </c>
    </row>
    <row r="627" spans="1:5" ht="12.75">
      <c r="A627" s="12">
        <v>1017920</v>
      </c>
      <c r="B627" t="s">
        <v>960</v>
      </c>
      <c r="C627" s="12" t="s">
        <v>44</v>
      </c>
      <c r="D627" s="12" t="s">
        <v>22</v>
      </c>
      <c r="E627" s="43" t="s">
        <v>25</v>
      </c>
    </row>
    <row r="628" spans="1:5" ht="12.75">
      <c r="A628" s="12">
        <v>1060645</v>
      </c>
      <c r="B628" t="s">
        <v>361</v>
      </c>
      <c r="C628" s="12" t="s">
        <v>81</v>
      </c>
      <c r="D628" s="12" t="s">
        <v>22</v>
      </c>
      <c r="E628" s="12" t="s">
        <v>30</v>
      </c>
    </row>
    <row r="629" spans="1:5" ht="12.75">
      <c r="A629" s="12">
        <v>1450516</v>
      </c>
      <c r="B629" t="s">
        <v>194</v>
      </c>
      <c r="C629" s="12" t="s">
        <v>519</v>
      </c>
      <c r="D629" s="12" t="s">
        <v>321</v>
      </c>
      <c r="E629" s="12" t="s">
        <v>163</v>
      </c>
    </row>
    <row r="630" spans="1:5" ht="12.75">
      <c r="A630" s="12">
        <v>2338767</v>
      </c>
      <c r="B630" t="s">
        <v>177</v>
      </c>
      <c r="C630" s="12" t="s">
        <v>45</v>
      </c>
      <c r="D630" s="12" t="s">
        <v>6</v>
      </c>
      <c r="E630" s="12" t="s">
        <v>168</v>
      </c>
    </row>
    <row r="631" spans="1:5" ht="12.75">
      <c r="A631" s="12">
        <v>1171925</v>
      </c>
      <c r="B631" t="s">
        <v>362</v>
      </c>
      <c r="C631" s="12" t="s">
        <v>519</v>
      </c>
      <c r="D631" s="12" t="s">
        <v>321</v>
      </c>
      <c r="E631" s="12" t="s">
        <v>197</v>
      </c>
    </row>
    <row r="632" spans="1:5" ht="12.75">
      <c r="A632" s="12">
        <v>2338756</v>
      </c>
      <c r="B632" t="s">
        <v>211</v>
      </c>
      <c r="C632" s="12" t="s">
        <v>45</v>
      </c>
      <c r="D632" s="12" t="s">
        <v>6</v>
      </c>
      <c r="E632" s="12" t="s">
        <v>175</v>
      </c>
    </row>
    <row r="633" spans="1:5" ht="12.75">
      <c r="A633" s="12">
        <v>2054097</v>
      </c>
      <c r="B633" t="s">
        <v>363</v>
      </c>
      <c r="C633" s="12" t="s">
        <v>70</v>
      </c>
      <c r="D633" s="12" t="s">
        <v>23</v>
      </c>
      <c r="E633" s="12" t="s">
        <v>161</v>
      </c>
    </row>
    <row r="634" spans="1:5" ht="12.75">
      <c r="A634" s="12">
        <v>2360447</v>
      </c>
      <c r="B634" t="s">
        <v>364</v>
      </c>
      <c r="C634" s="12" t="s">
        <v>70</v>
      </c>
      <c r="D634" s="12" t="s">
        <v>23</v>
      </c>
      <c r="E634" s="12" t="s">
        <v>27</v>
      </c>
    </row>
    <row r="635" spans="1:5" ht="12.75">
      <c r="A635" s="12">
        <v>1017201</v>
      </c>
      <c r="B635" t="s">
        <v>909</v>
      </c>
      <c r="C635" s="12" t="s">
        <v>586</v>
      </c>
      <c r="D635" s="12" t="s">
        <v>6</v>
      </c>
      <c r="E635" s="43" t="s">
        <v>25</v>
      </c>
    </row>
    <row r="636" spans="1:5" ht="12.75">
      <c r="A636" s="12">
        <v>1017107</v>
      </c>
      <c r="B636" t="s">
        <v>910</v>
      </c>
      <c r="C636" s="12" t="s">
        <v>742</v>
      </c>
      <c r="D636" s="12" t="s">
        <v>22</v>
      </c>
      <c r="E636" s="43" t="s">
        <v>25</v>
      </c>
    </row>
    <row r="637" spans="1:5" ht="12.75">
      <c r="A637" s="12">
        <v>1015082</v>
      </c>
      <c r="B637" t="s">
        <v>821</v>
      </c>
      <c r="C637" s="12" t="s">
        <v>578</v>
      </c>
      <c r="D637" s="12" t="s">
        <v>22</v>
      </c>
      <c r="E637" s="43" t="s">
        <v>25</v>
      </c>
    </row>
    <row r="638" spans="1:5" ht="12.75">
      <c r="A638" s="12">
        <v>1003730</v>
      </c>
      <c r="B638" t="s">
        <v>365</v>
      </c>
      <c r="C638" s="12" t="s">
        <v>77</v>
      </c>
      <c r="D638" s="12" t="s">
        <v>23</v>
      </c>
      <c r="E638" s="12" t="s">
        <v>158</v>
      </c>
    </row>
    <row r="639" spans="1:5" ht="12.75">
      <c r="A639" s="12">
        <v>2706093</v>
      </c>
      <c r="B639" t="s">
        <v>76</v>
      </c>
      <c r="C639" s="12" t="s">
        <v>77</v>
      </c>
      <c r="D639" s="12" t="s">
        <v>22</v>
      </c>
      <c r="E639" s="12" t="s">
        <v>30</v>
      </c>
    </row>
    <row r="640" spans="1:5" ht="12.75">
      <c r="A640" s="12">
        <v>1005881</v>
      </c>
      <c r="B640" t="s">
        <v>703</v>
      </c>
      <c r="C640" s="12" t="s">
        <v>573</v>
      </c>
      <c r="D640" s="12" t="s">
        <v>22</v>
      </c>
      <c r="E640" s="12" t="s">
        <v>28</v>
      </c>
    </row>
    <row r="641" spans="1:5" ht="12.75">
      <c r="A641" s="12">
        <v>1015359</v>
      </c>
      <c r="B641" t="s">
        <v>803</v>
      </c>
      <c r="C641" s="12" t="s">
        <v>628</v>
      </c>
      <c r="D641" s="12" t="s">
        <v>22</v>
      </c>
      <c r="E641" s="43" t="s">
        <v>25</v>
      </c>
    </row>
    <row r="642" spans="1:5" ht="12.75">
      <c r="A642" s="12">
        <v>2284754</v>
      </c>
      <c r="B642" t="s">
        <v>654</v>
      </c>
      <c r="C642" s="12" t="s">
        <v>578</v>
      </c>
      <c r="D642" s="12" t="s">
        <v>23</v>
      </c>
      <c r="E642" s="12" t="s">
        <v>27</v>
      </c>
    </row>
    <row r="643" spans="1:5" ht="12.75">
      <c r="A643" s="12">
        <v>3206008</v>
      </c>
      <c r="B643" t="s">
        <v>366</v>
      </c>
      <c r="C643" s="12" t="s">
        <v>69</v>
      </c>
      <c r="D643" s="12" t="s">
        <v>23</v>
      </c>
      <c r="E643" s="12" t="s">
        <v>24</v>
      </c>
    </row>
    <row r="644" spans="1:5" ht="12.75">
      <c r="A644" s="12">
        <v>1011283</v>
      </c>
      <c r="B644" t="s">
        <v>500</v>
      </c>
      <c r="C644" s="12" t="s">
        <v>50</v>
      </c>
      <c r="D644" s="12" t="s">
        <v>22</v>
      </c>
      <c r="E644" s="12" t="s">
        <v>28</v>
      </c>
    </row>
    <row r="645" spans="1:5" ht="12.75">
      <c r="A645" s="12">
        <v>2034331</v>
      </c>
      <c r="B645" t="s">
        <v>367</v>
      </c>
      <c r="C645" s="12" t="s">
        <v>46</v>
      </c>
      <c r="D645" s="12" t="s">
        <v>6</v>
      </c>
      <c r="E645" s="12" t="s">
        <v>168</v>
      </c>
    </row>
    <row r="646" spans="1:5" ht="12.75">
      <c r="A646" s="12">
        <v>2058155</v>
      </c>
      <c r="B646" t="s">
        <v>368</v>
      </c>
      <c r="C646" s="12" t="s">
        <v>46</v>
      </c>
      <c r="D646" s="12" t="s">
        <v>6</v>
      </c>
      <c r="E646" s="12" t="s">
        <v>310</v>
      </c>
    </row>
    <row r="647" spans="1:5" ht="12.75">
      <c r="A647" s="12">
        <v>2572236</v>
      </c>
      <c r="B647" t="s">
        <v>369</v>
      </c>
      <c r="C647" s="12" t="s">
        <v>42</v>
      </c>
      <c r="D647" s="12" t="s">
        <v>6</v>
      </c>
      <c r="E647" s="12" t="s">
        <v>29</v>
      </c>
    </row>
    <row r="648" spans="1:5" ht="12.75">
      <c r="A648" s="12">
        <v>1014671</v>
      </c>
      <c r="B648" t="s">
        <v>817</v>
      </c>
      <c r="C648" s="12" t="s">
        <v>573</v>
      </c>
      <c r="D648" s="12" t="s">
        <v>22</v>
      </c>
      <c r="E648" s="12" t="s">
        <v>158</v>
      </c>
    </row>
    <row r="649" spans="1:5" ht="12.75">
      <c r="A649" s="12">
        <v>1017835</v>
      </c>
      <c r="B649" t="s">
        <v>942</v>
      </c>
      <c r="C649" s="12" t="s">
        <v>628</v>
      </c>
      <c r="D649" s="12" t="s">
        <v>22</v>
      </c>
      <c r="E649" s="43" t="s">
        <v>25</v>
      </c>
    </row>
    <row r="650" spans="1:5" ht="12.75">
      <c r="A650" s="12">
        <v>1010254</v>
      </c>
      <c r="B650" t="s">
        <v>424</v>
      </c>
      <c r="C650" s="12" t="s">
        <v>73</v>
      </c>
      <c r="D650" s="12" t="s">
        <v>22</v>
      </c>
      <c r="E650" s="12" t="s">
        <v>52</v>
      </c>
    </row>
    <row r="651" spans="1:5" ht="12.75">
      <c r="A651" s="12">
        <v>1202236</v>
      </c>
      <c r="B651" t="s">
        <v>425</v>
      </c>
      <c r="C651" s="12" t="s">
        <v>43</v>
      </c>
      <c r="D651" s="12" t="s">
        <v>23</v>
      </c>
      <c r="E651" s="12" t="s">
        <v>29</v>
      </c>
    </row>
    <row r="652" spans="1:5" ht="12.75">
      <c r="A652" s="12">
        <v>1079051</v>
      </c>
      <c r="B652" t="s">
        <v>975</v>
      </c>
      <c r="C652" s="12" t="s">
        <v>74</v>
      </c>
      <c r="D652" s="12" t="s">
        <v>23</v>
      </c>
      <c r="E652" s="12" t="s">
        <v>158</v>
      </c>
    </row>
    <row r="653" spans="1:5" ht="12.75">
      <c r="A653" s="12">
        <v>1159354</v>
      </c>
      <c r="B653" t="s">
        <v>370</v>
      </c>
      <c r="C653" s="12" t="s">
        <v>77</v>
      </c>
      <c r="D653" s="12" t="s">
        <v>22</v>
      </c>
      <c r="E653" s="12" t="s">
        <v>56</v>
      </c>
    </row>
    <row r="654" spans="1:5" ht="12.75">
      <c r="A654" s="12">
        <v>2571785</v>
      </c>
      <c r="B654" t="s">
        <v>51</v>
      </c>
      <c r="C654" s="12" t="s">
        <v>47</v>
      </c>
      <c r="D654" s="12" t="s">
        <v>594</v>
      </c>
      <c r="E654" s="12" t="s">
        <v>24</v>
      </c>
    </row>
    <row r="655" spans="1:5" ht="12.75">
      <c r="A655" s="12">
        <v>1011531</v>
      </c>
      <c r="B655" t="s">
        <v>744</v>
      </c>
      <c r="C655" s="12" t="s">
        <v>628</v>
      </c>
      <c r="D655" s="12" t="s">
        <v>22</v>
      </c>
      <c r="E655" s="12" t="s">
        <v>52</v>
      </c>
    </row>
    <row r="656" spans="1:5" ht="12.75">
      <c r="A656" s="12">
        <v>1191332</v>
      </c>
      <c r="B656" t="s">
        <v>661</v>
      </c>
      <c r="C656" s="12" t="s">
        <v>489</v>
      </c>
      <c r="D656" s="12" t="s">
        <v>22</v>
      </c>
      <c r="E656" s="12" t="s">
        <v>27</v>
      </c>
    </row>
    <row r="657" spans="1:5" ht="12.75">
      <c r="A657" s="12">
        <v>1013249</v>
      </c>
      <c r="B657" t="s">
        <v>540</v>
      </c>
      <c r="C657" s="12" t="s">
        <v>480</v>
      </c>
      <c r="D657" s="12" t="s">
        <v>6</v>
      </c>
      <c r="E657" s="12" t="s">
        <v>52</v>
      </c>
    </row>
    <row r="658" spans="1:5" ht="12.75">
      <c r="A658" s="12">
        <v>1014416</v>
      </c>
      <c r="B658" t="s">
        <v>559</v>
      </c>
      <c r="C658" s="12" t="s">
        <v>42</v>
      </c>
      <c r="D658" s="12" t="s">
        <v>22</v>
      </c>
      <c r="E658" s="12" t="s">
        <v>52</v>
      </c>
    </row>
    <row r="659" spans="1:5" ht="12.75">
      <c r="A659" s="12">
        <v>2706025</v>
      </c>
      <c r="B659" t="s">
        <v>202</v>
      </c>
      <c r="C659" s="12" t="s">
        <v>69</v>
      </c>
      <c r="D659" s="12" t="s">
        <v>23</v>
      </c>
      <c r="E659" s="12" t="s">
        <v>27</v>
      </c>
    </row>
    <row r="660" spans="1:5" ht="12.75">
      <c r="A660" s="12">
        <v>1401263</v>
      </c>
      <c r="B660" t="s">
        <v>154</v>
      </c>
      <c r="C660" s="12" t="s">
        <v>73</v>
      </c>
      <c r="D660" s="12" t="s">
        <v>6</v>
      </c>
      <c r="E660" s="12" t="s">
        <v>29</v>
      </c>
    </row>
    <row r="661" spans="1:5" ht="12.75">
      <c r="A661" s="12">
        <v>2330114</v>
      </c>
      <c r="B661" t="s">
        <v>61</v>
      </c>
      <c r="C661" s="12" t="s">
        <v>26</v>
      </c>
      <c r="D661" s="12" t="s">
        <v>6</v>
      </c>
      <c r="E661" s="12" t="s">
        <v>197</v>
      </c>
    </row>
    <row r="662" spans="1:5" ht="12.75">
      <c r="A662" s="12">
        <v>2220867</v>
      </c>
      <c r="B662" t="s">
        <v>1027</v>
      </c>
      <c r="C662" s="12" t="s">
        <v>1028</v>
      </c>
      <c r="D662" s="12" t="s">
        <v>6</v>
      </c>
      <c r="E662" s="12" t="s">
        <v>165</v>
      </c>
    </row>
    <row r="663" spans="1:5" ht="12.75">
      <c r="A663" s="12">
        <v>1160657</v>
      </c>
      <c r="B663" t="s">
        <v>90</v>
      </c>
      <c r="C663" s="12" t="s">
        <v>89</v>
      </c>
      <c r="D663" s="12" t="s">
        <v>22</v>
      </c>
      <c r="E663" s="12" t="s">
        <v>197</v>
      </c>
    </row>
    <row r="664" spans="1:5" ht="12.75">
      <c r="A664" s="12">
        <v>1043644</v>
      </c>
      <c r="B664" t="s">
        <v>911</v>
      </c>
      <c r="C664" s="12" t="s">
        <v>556</v>
      </c>
      <c r="D664" s="12" t="s">
        <v>23</v>
      </c>
      <c r="E664" s="12" t="s">
        <v>158</v>
      </c>
    </row>
    <row r="665" spans="1:5" ht="12.75">
      <c r="A665" s="12">
        <v>2045016</v>
      </c>
      <c r="B665" t="s">
        <v>585</v>
      </c>
      <c r="C665" s="12" t="s">
        <v>586</v>
      </c>
      <c r="D665" s="12" t="s">
        <v>22</v>
      </c>
      <c r="E665" s="12" t="s">
        <v>161</v>
      </c>
    </row>
    <row r="666" spans="1:5" ht="12.75">
      <c r="A666" s="12">
        <v>1007765</v>
      </c>
      <c r="B666" t="s">
        <v>630</v>
      </c>
      <c r="C666" s="12" t="s">
        <v>573</v>
      </c>
      <c r="D666" s="12" t="s">
        <v>6</v>
      </c>
      <c r="E666" s="12" t="s">
        <v>197</v>
      </c>
    </row>
    <row r="667" spans="1:5" ht="12.75">
      <c r="A667" s="12">
        <v>1193954</v>
      </c>
      <c r="B667" t="s">
        <v>621</v>
      </c>
      <c r="C667" s="12" t="s">
        <v>578</v>
      </c>
      <c r="D667" s="12" t="s">
        <v>22</v>
      </c>
      <c r="E667" s="12" t="s">
        <v>175</v>
      </c>
    </row>
    <row r="668" spans="1:5" ht="12.75">
      <c r="A668" s="12">
        <v>1017819</v>
      </c>
      <c r="B668" t="s">
        <v>977</v>
      </c>
      <c r="C668" s="12" t="s">
        <v>42</v>
      </c>
      <c r="D668" s="12" t="s">
        <v>6</v>
      </c>
      <c r="E668" s="43" t="s">
        <v>25</v>
      </c>
    </row>
    <row r="669" spans="1:5" ht="12.75">
      <c r="A669" s="12">
        <v>1019764</v>
      </c>
      <c r="B669" t="s">
        <v>63</v>
      </c>
      <c r="C669" s="12" t="s">
        <v>48</v>
      </c>
      <c r="D669" s="12" t="s">
        <v>23</v>
      </c>
      <c r="E669" s="12" t="s">
        <v>28</v>
      </c>
    </row>
    <row r="670" spans="1:5" ht="12.75">
      <c r="A670" s="12">
        <v>1002489</v>
      </c>
      <c r="B670" t="s">
        <v>249</v>
      </c>
      <c r="C670" s="12" t="s">
        <v>47</v>
      </c>
      <c r="D670" s="12" t="s">
        <v>22</v>
      </c>
      <c r="E670" s="12" t="s">
        <v>28</v>
      </c>
    </row>
    <row r="671" spans="1:5" ht="12.75">
      <c r="A671" s="12">
        <v>1015352</v>
      </c>
      <c r="B671" t="s">
        <v>567</v>
      </c>
      <c r="C671" s="12" t="s">
        <v>26</v>
      </c>
      <c r="D671" s="12" t="s">
        <v>22</v>
      </c>
      <c r="E671" s="43" t="s">
        <v>25</v>
      </c>
    </row>
    <row r="672" spans="1:5" ht="12.75">
      <c r="A672" s="12">
        <v>2122032</v>
      </c>
      <c r="B672" t="s">
        <v>597</v>
      </c>
      <c r="C672" s="12" t="s">
        <v>573</v>
      </c>
      <c r="D672" s="12" t="s">
        <v>23</v>
      </c>
      <c r="E672" s="12" t="s">
        <v>171</v>
      </c>
    </row>
    <row r="673" spans="1:5" ht="12.75">
      <c r="A673" s="12">
        <v>1138718</v>
      </c>
      <c r="B673" t="s">
        <v>677</v>
      </c>
      <c r="C673" s="12" t="s">
        <v>576</v>
      </c>
      <c r="D673" s="12" t="s">
        <v>6</v>
      </c>
      <c r="E673" s="12" t="s">
        <v>24</v>
      </c>
    </row>
    <row r="674" spans="1:5" ht="12.75">
      <c r="A674" s="12">
        <v>1008341</v>
      </c>
      <c r="B674" t="s">
        <v>156</v>
      </c>
      <c r="C674" s="12" t="s">
        <v>484</v>
      </c>
      <c r="D674" s="12" t="s">
        <v>321</v>
      </c>
      <c r="E674" s="12" t="s">
        <v>24</v>
      </c>
    </row>
    <row r="675" spans="1:5" ht="12.75">
      <c r="A675" s="12">
        <v>1182593</v>
      </c>
      <c r="B675" t="s">
        <v>371</v>
      </c>
      <c r="C675" s="12" t="s">
        <v>484</v>
      </c>
      <c r="D675" s="12" t="s">
        <v>6</v>
      </c>
      <c r="E675" s="12" t="s">
        <v>188</v>
      </c>
    </row>
    <row r="676" spans="1:5" ht="12.75">
      <c r="A676" s="12">
        <v>1182743</v>
      </c>
      <c r="B676" t="s">
        <v>372</v>
      </c>
      <c r="C676" s="12" t="s">
        <v>48</v>
      </c>
      <c r="D676" s="12" t="s">
        <v>594</v>
      </c>
      <c r="E676" s="12" t="s">
        <v>158</v>
      </c>
    </row>
    <row r="677" spans="1:5" ht="12.75">
      <c r="A677" s="12">
        <v>1003697</v>
      </c>
      <c r="B677" t="s">
        <v>373</v>
      </c>
      <c r="C677" s="12" t="s">
        <v>42</v>
      </c>
      <c r="D677" s="12" t="s">
        <v>22</v>
      </c>
      <c r="E677" s="12" t="s">
        <v>29</v>
      </c>
    </row>
    <row r="678" spans="1:5" ht="12.75">
      <c r="A678" s="12">
        <v>1066236</v>
      </c>
      <c r="B678" t="s">
        <v>374</v>
      </c>
      <c r="C678" s="12" t="s">
        <v>262</v>
      </c>
      <c r="D678" s="12" t="s">
        <v>23</v>
      </c>
      <c r="E678" s="12" t="s">
        <v>52</v>
      </c>
    </row>
    <row r="679" spans="1:5" ht="12.75">
      <c r="A679" s="12">
        <v>2606867</v>
      </c>
      <c r="B679" t="s">
        <v>912</v>
      </c>
      <c r="C679" s="12" t="s">
        <v>742</v>
      </c>
      <c r="D679" s="12" t="s">
        <v>594</v>
      </c>
      <c r="E679" s="12" t="s">
        <v>158</v>
      </c>
    </row>
    <row r="680" spans="1:5" ht="12.75">
      <c r="A680" s="12">
        <v>1017838</v>
      </c>
      <c r="B680" t="s">
        <v>957</v>
      </c>
      <c r="C680" s="12" t="s">
        <v>69</v>
      </c>
      <c r="D680" s="12" t="s">
        <v>22</v>
      </c>
      <c r="E680" s="43" t="s">
        <v>25</v>
      </c>
    </row>
    <row r="681" spans="1:5" ht="12.75">
      <c r="A681" s="12">
        <v>1016642</v>
      </c>
      <c r="B681" t="s">
        <v>913</v>
      </c>
      <c r="C681" s="12" t="s">
        <v>573</v>
      </c>
      <c r="D681" s="12" t="s">
        <v>22</v>
      </c>
      <c r="E681" s="43" t="s">
        <v>25</v>
      </c>
    </row>
    <row r="682" spans="1:5" ht="12.75">
      <c r="A682" s="12">
        <v>1017838</v>
      </c>
      <c r="B682" t="s">
        <v>957</v>
      </c>
      <c r="C682" s="12" t="s">
        <v>69</v>
      </c>
      <c r="D682" s="12" t="s">
        <v>22</v>
      </c>
      <c r="E682" s="43" t="s">
        <v>25</v>
      </c>
    </row>
    <row r="683" spans="1:5" ht="12.75">
      <c r="A683" s="12">
        <v>2140145</v>
      </c>
      <c r="B683" t="s">
        <v>839</v>
      </c>
      <c r="C683" s="12" t="s">
        <v>603</v>
      </c>
      <c r="D683" s="12" t="s">
        <v>23</v>
      </c>
      <c r="E683" s="12" t="s">
        <v>158</v>
      </c>
    </row>
    <row r="684" spans="1:5" ht="12.75">
      <c r="A684" s="12">
        <v>1106556</v>
      </c>
      <c r="B684" t="s">
        <v>375</v>
      </c>
      <c r="C684" s="12" t="s">
        <v>262</v>
      </c>
      <c r="D684" s="12" t="s">
        <v>23</v>
      </c>
      <c r="E684" s="12" t="s">
        <v>24</v>
      </c>
    </row>
    <row r="685" spans="1:5" ht="12.75">
      <c r="A685" s="12">
        <v>1014252</v>
      </c>
      <c r="B685" t="s">
        <v>735</v>
      </c>
      <c r="C685" s="12" t="s">
        <v>628</v>
      </c>
      <c r="D685" s="12" t="s">
        <v>6</v>
      </c>
      <c r="E685" s="12" t="s">
        <v>29</v>
      </c>
    </row>
    <row r="686" spans="1:5" ht="12.75">
      <c r="A686" s="12">
        <v>1129224</v>
      </c>
      <c r="B686" t="s">
        <v>221</v>
      </c>
      <c r="C686" s="12" t="s">
        <v>73</v>
      </c>
      <c r="D686" s="12" t="s">
        <v>23</v>
      </c>
      <c r="E686" s="12" t="s">
        <v>171</v>
      </c>
    </row>
    <row r="687" spans="1:5" ht="12.75">
      <c r="A687" s="12">
        <v>1003114</v>
      </c>
      <c r="B687" t="s">
        <v>376</v>
      </c>
      <c r="C687" s="12" t="s">
        <v>262</v>
      </c>
      <c r="D687" s="12" t="s">
        <v>22</v>
      </c>
      <c r="E687" s="12" t="s">
        <v>175</v>
      </c>
    </row>
    <row r="688" spans="1:5" ht="12.75">
      <c r="A688" s="12">
        <v>1011924</v>
      </c>
      <c r="B688" t="s">
        <v>501</v>
      </c>
      <c r="C688" s="12" t="s">
        <v>480</v>
      </c>
      <c r="D688" s="12" t="s">
        <v>22</v>
      </c>
      <c r="E688" s="12" t="s">
        <v>56</v>
      </c>
    </row>
    <row r="689" spans="1:5" ht="12.75">
      <c r="A689" s="12">
        <v>1008181</v>
      </c>
      <c r="B689" t="s">
        <v>750</v>
      </c>
      <c r="C689" s="12" t="s">
        <v>573</v>
      </c>
      <c r="D689" s="12" t="s">
        <v>594</v>
      </c>
      <c r="E689" s="12" t="s">
        <v>52</v>
      </c>
    </row>
    <row r="690" spans="1:5" ht="12.75">
      <c r="A690" s="12">
        <v>1008631</v>
      </c>
      <c r="B690" t="s">
        <v>798</v>
      </c>
      <c r="C690" s="12" t="s">
        <v>71</v>
      </c>
      <c r="D690" s="12" t="s">
        <v>22</v>
      </c>
      <c r="E690" s="12" t="s">
        <v>56</v>
      </c>
    </row>
    <row r="691" spans="1:5" ht="12.75">
      <c r="A691" s="12">
        <v>1222471</v>
      </c>
      <c r="B691" t="s">
        <v>137</v>
      </c>
      <c r="C691" s="12" t="s">
        <v>77</v>
      </c>
      <c r="D691" s="12" t="s">
        <v>23</v>
      </c>
      <c r="E691" s="12" t="s">
        <v>27</v>
      </c>
    </row>
    <row r="692" spans="1:5" ht="12.75">
      <c r="A692" s="12">
        <v>1012191</v>
      </c>
      <c r="B692" t="s">
        <v>717</v>
      </c>
      <c r="C692" s="12" t="s">
        <v>533</v>
      </c>
      <c r="D692" s="12" t="s">
        <v>22</v>
      </c>
      <c r="E692" s="12" t="s">
        <v>29</v>
      </c>
    </row>
    <row r="693" spans="1:5" ht="12.75">
      <c r="A693" s="12">
        <v>1012781</v>
      </c>
      <c r="B693" t="s">
        <v>541</v>
      </c>
      <c r="C693" s="12" t="s">
        <v>42</v>
      </c>
      <c r="D693" s="12" t="s">
        <v>22</v>
      </c>
      <c r="E693" s="12" t="s">
        <v>158</v>
      </c>
    </row>
    <row r="694" spans="1:5" ht="12.75">
      <c r="A694" s="12">
        <v>2611535</v>
      </c>
      <c r="B694" t="s">
        <v>949</v>
      </c>
      <c r="C694" s="12" t="s">
        <v>70</v>
      </c>
      <c r="D694" s="12" t="s">
        <v>23</v>
      </c>
      <c r="E694" s="12" t="s">
        <v>28</v>
      </c>
    </row>
    <row r="695" spans="1:5" ht="12.75">
      <c r="A695" s="12">
        <v>1045449</v>
      </c>
      <c r="B695" t="s">
        <v>377</v>
      </c>
      <c r="C695" s="12" t="s">
        <v>81</v>
      </c>
      <c r="D695" s="12" t="s">
        <v>22</v>
      </c>
      <c r="E695" s="12" t="s">
        <v>28</v>
      </c>
    </row>
    <row r="696" spans="1:5" ht="12.75">
      <c r="A696" s="12">
        <v>1010489</v>
      </c>
      <c r="B696" t="s">
        <v>502</v>
      </c>
      <c r="C696" s="12" t="s">
        <v>73</v>
      </c>
      <c r="D696" s="12" t="s">
        <v>22</v>
      </c>
      <c r="E696" s="12" t="s">
        <v>52</v>
      </c>
    </row>
    <row r="697" spans="1:5" ht="12.75">
      <c r="A697" s="12">
        <v>1006943</v>
      </c>
      <c r="B697" t="s">
        <v>236</v>
      </c>
      <c r="C697" s="12" t="s">
        <v>77</v>
      </c>
      <c r="D697" s="12" t="s">
        <v>23</v>
      </c>
      <c r="E697" s="12" t="s">
        <v>28</v>
      </c>
    </row>
    <row r="698" spans="1:5" ht="12.75">
      <c r="A698" s="12">
        <v>1430834</v>
      </c>
      <c r="B698" t="s">
        <v>152</v>
      </c>
      <c r="C698" s="12" t="s">
        <v>42</v>
      </c>
      <c r="D698" s="12" t="s">
        <v>22</v>
      </c>
      <c r="E698" s="12" t="s">
        <v>29</v>
      </c>
    </row>
    <row r="699" spans="1:5" ht="12.75">
      <c r="A699" s="12">
        <v>1015192</v>
      </c>
      <c r="B699" t="s">
        <v>568</v>
      </c>
      <c r="C699" s="12" t="s">
        <v>49</v>
      </c>
      <c r="D699" s="12" t="s">
        <v>22</v>
      </c>
      <c r="E699" s="43" t="s">
        <v>25</v>
      </c>
    </row>
    <row r="700" spans="1:5" ht="12.75">
      <c r="A700" s="12">
        <v>1012897</v>
      </c>
      <c r="B700" t="s">
        <v>1029</v>
      </c>
      <c r="C700" s="12" t="s">
        <v>1030</v>
      </c>
      <c r="D700" s="12" t="s">
        <v>23</v>
      </c>
      <c r="E700" s="12" t="s">
        <v>28</v>
      </c>
    </row>
    <row r="701" spans="1:5" ht="12.75">
      <c r="A701" s="12">
        <v>1058093</v>
      </c>
      <c r="B701" t="s">
        <v>378</v>
      </c>
      <c r="C701" s="12" t="s">
        <v>255</v>
      </c>
      <c r="D701" s="12" t="s">
        <v>23</v>
      </c>
      <c r="E701" s="12" t="s">
        <v>27</v>
      </c>
    </row>
    <row r="702" spans="1:5" ht="12.75">
      <c r="A702" s="12">
        <v>2570461</v>
      </c>
      <c r="B702" t="s">
        <v>54</v>
      </c>
      <c r="C702" s="12" t="s">
        <v>47</v>
      </c>
      <c r="D702" s="12" t="s">
        <v>594</v>
      </c>
      <c r="E702" s="12" t="s">
        <v>30</v>
      </c>
    </row>
    <row r="703" spans="1:5" ht="12.75">
      <c r="A703" s="12">
        <v>1046999</v>
      </c>
      <c r="B703" t="s">
        <v>379</v>
      </c>
      <c r="C703" s="12" t="s">
        <v>264</v>
      </c>
      <c r="D703" s="12" t="s">
        <v>23</v>
      </c>
      <c r="E703" s="12" t="s">
        <v>52</v>
      </c>
    </row>
    <row r="704" spans="1:5" ht="12.75">
      <c r="A704" s="12">
        <v>1015369</v>
      </c>
      <c r="B704" t="s">
        <v>828</v>
      </c>
      <c r="C704" s="12" t="s">
        <v>628</v>
      </c>
      <c r="D704" s="12" t="s">
        <v>22</v>
      </c>
      <c r="E704" s="43" t="s">
        <v>25</v>
      </c>
    </row>
    <row r="705" spans="1:5" ht="12.75">
      <c r="A705" s="12">
        <v>1017758</v>
      </c>
      <c r="B705" t="s">
        <v>982</v>
      </c>
      <c r="C705" s="12" t="s">
        <v>73</v>
      </c>
      <c r="D705" s="12" t="s">
        <v>22</v>
      </c>
      <c r="E705" s="43" t="s">
        <v>25</v>
      </c>
    </row>
    <row r="706" spans="1:5" ht="12.75">
      <c r="A706" s="12">
        <v>1890486</v>
      </c>
      <c r="B706" t="s">
        <v>380</v>
      </c>
      <c r="C706" s="12" t="s">
        <v>255</v>
      </c>
      <c r="D706" s="12" t="s">
        <v>594</v>
      </c>
      <c r="E706" s="12" t="s">
        <v>27</v>
      </c>
    </row>
    <row r="707" spans="1:5" ht="12.75">
      <c r="A707" s="12">
        <v>1107792</v>
      </c>
      <c r="B707" t="s">
        <v>381</v>
      </c>
      <c r="C707" s="12" t="s">
        <v>73</v>
      </c>
      <c r="D707" s="12" t="s">
        <v>23</v>
      </c>
      <c r="E707" s="12" t="s">
        <v>30</v>
      </c>
    </row>
    <row r="708" spans="1:5" ht="12.75">
      <c r="A708" s="12">
        <v>1012022</v>
      </c>
      <c r="B708" t="s">
        <v>503</v>
      </c>
      <c r="C708" s="12" t="s">
        <v>77</v>
      </c>
      <c r="D708" s="12" t="s">
        <v>23</v>
      </c>
      <c r="E708" s="12" t="s">
        <v>29</v>
      </c>
    </row>
    <row r="709" spans="1:5" ht="12.75">
      <c r="A709" s="12">
        <v>1177147</v>
      </c>
      <c r="B709" t="s">
        <v>53</v>
      </c>
      <c r="C709" s="12" t="s">
        <v>48</v>
      </c>
      <c r="D709" s="12" t="s">
        <v>23</v>
      </c>
      <c r="E709" s="12" t="s">
        <v>24</v>
      </c>
    </row>
    <row r="710" spans="1:5" ht="12.75">
      <c r="A710" s="12">
        <v>1221775</v>
      </c>
      <c r="B710" t="s">
        <v>504</v>
      </c>
      <c r="C710" s="12" t="s">
        <v>262</v>
      </c>
      <c r="D710" s="12" t="s">
        <v>6</v>
      </c>
      <c r="E710" s="12" t="s">
        <v>24</v>
      </c>
    </row>
    <row r="711" spans="1:5" ht="12.75">
      <c r="A711" s="12">
        <v>1011954</v>
      </c>
      <c r="B711" t="s">
        <v>948</v>
      </c>
      <c r="C711" s="12" t="s">
        <v>70</v>
      </c>
      <c r="D711" s="12" t="s">
        <v>22</v>
      </c>
      <c r="E711" s="12" t="s">
        <v>28</v>
      </c>
    </row>
    <row r="712" spans="1:5" ht="12.75">
      <c r="A712" s="12">
        <v>1015076</v>
      </c>
      <c r="B712" t="s">
        <v>722</v>
      </c>
      <c r="C712" s="12" t="s">
        <v>484</v>
      </c>
      <c r="D712" s="12" t="s">
        <v>23</v>
      </c>
      <c r="E712" s="43" t="s">
        <v>25</v>
      </c>
    </row>
    <row r="713" spans="1:5" ht="12.75">
      <c r="A713" s="12">
        <v>1086436</v>
      </c>
      <c r="B713" t="s">
        <v>223</v>
      </c>
      <c r="C713" s="12" t="s">
        <v>46</v>
      </c>
      <c r="D713" s="12" t="s">
        <v>594</v>
      </c>
      <c r="E713" s="12" t="s">
        <v>188</v>
      </c>
    </row>
    <row r="714" spans="1:5" ht="12.75">
      <c r="A714" s="12">
        <v>1013272</v>
      </c>
      <c r="B714" t="s">
        <v>542</v>
      </c>
      <c r="C714" s="12" t="s">
        <v>73</v>
      </c>
      <c r="D714" s="12" t="s">
        <v>22</v>
      </c>
      <c r="E714" s="12" t="s">
        <v>52</v>
      </c>
    </row>
    <row r="715" spans="1:5" ht="12.75">
      <c r="A715" s="12">
        <v>1009852</v>
      </c>
      <c r="B715" t="s">
        <v>426</v>
      </c>
      <c r="C715" s="12" t="s">
        <v>70</v>
      </c>
      <c r="D715" s="12" t="s">
        <v>22</v>
      </c>
      <c r="E715" s="12" t="s">
        <v>52</v>
      </c>
    </row>
    <row r="716" spans="1:5" ht="12.75">
      <c r="A716" s="12">
        <v>1351492</v>
      </c>
      <c r="B716" t="s">
        <v>116</v>
      </c>
      <c r="C716" s="12" t="s">
        <v>73</v>
      </c>
      <c r="D716" s="12" t="s">
        <v>23</v>
      </c>
      <c r="E716" s="12" t="s">
        <v>29</v>
      </c>
    </row>
    <row r="717" spans="1:5" ht="12.75">
      <c r="A717" s="12">
        <v>1770179</v>
      </c>
      <c r="B717" t="s">
        <v>650</v>
      </c>
      <c r="C717" s="12" t="s">
        <v>636</v>
      </c>
      <c r="D717" s="12" t="s">
        <v>594</v>
      </c>
      <c r="E717" s="12" t="s">
        <v>27</v>
      </c>
    </row>
    <row r="718" spans="1:5" ht="12.75">
      <c r="A718" s="12">
        <v>1008084</v>
      </c>
      <c r="B718" t="s">
        <v>771</v>
      </c>
      <c r="C718" s="12" t="s">
        <v>573</v>
      </c>
      <c r="D718" s="12" t="s">
        <v>23</v>
      </c>
      <c r="E718" s="12" t="s">
        <v>52</v>
      </c>
    </row>
    <row r="719" spans="1:5" ht="12.75">
      <c r="A719" s="12">
        <v>1001270</v>
      </c>
      <c r="B719" t="s">
        <v>157</v>
      </c>
      <c r="C719" s="12" t="s">
        <v>73</v>
      </c>
      <c r="D719" s="12" t="s">
        <v>22</v>
      </c>
      <c r="E719" s="12" t="s">
        <v>29</v>
      </c>
    </row>
    <row r="720" spans="1:5" ht="12.75">
      <c r="A720" s="12">
        <v>2204066</v>
      </c>
      <c r="B720" t="s">
        <v>587</v>
      </c>
      <c r="C720" s="12" t="s">
        <v>489</v>
      </c>
      <c r="D720" s="12" t="s">
        <v>23</v>
      </c>
      <c r="E720" s="12" t="s">
        <v>161</v>
      </c>
    </row>
    <row r="721" spans="1:5" ht="12.75">
      <c r="A721" s="12">
        <v>2216579</v>
      </c>
      <c r="B721" t="s">
        <v>382</v>
      </c>
      <c r="C721" s="12" t="s">
        <v>47</v>
      </c>
      <c r="D721" s="12" t="s">
        <v>594</v>
      </c>
      <c r="E721" s="12" t="s">
        <v>24</v>
      </c>
    </row>
    <row r="722" spans="1:5" ht="12.75">
      <c r="A722" s="12">
        <v>1009888</v>
      </c>
      <c r="B722" t="s">
        <v>657</v>
      </c>
      <c r="C722" s="12" t="s">
        <v>628</v>
      </c>
      <c r="D722" s="12" t="s">
        <v>22</v>
      </c>
      <c r="E722" s="12" t="s">
        <v>27</v>
      </c>
    </row>
    <row r="723" spans="1:5" ht="12.75">
      <c r="A723" s="12">
        <v>1012890</v>
      </c>
      <c r="B723" t="s">
        <v>738</v>
      </c>
      <c r="C723" s="12" t="s">
        <v>576</v>
      </c>
      <c r="D723" s="12" t="s">
        <v>22</v>
      </c>
      <c r="E723" s="12" t="s">
        <v>29</v>
      </c>
    </row>
    <row r="724" spans="1:5" ht="12.75">
      <c r="A724" s="12">
        <v>1135508</v>
      </c>
      <c r="B724" t="s">
        <v>726</v>
      </c>
      <c r="C724" s="12" t="s">
        <v>592</v>
      </c>
      <c r="D724" s="12" t="s">
        <v>23</v>
      </c>
      <c r="E724" s="12" t="s">
        <v>29</v>
      </c>
    </row>
    <row r="725" spans="1:5" ht="12.75">
      <c r="A725" s="12">
        <v>1005720</v>
      </c>
      <c r="B725" t="s">
        <v>383</v>
      </c>
      <c r="C725" s="12" t="s">
        <v>69</v>
      </c>
      <c r="D725" s="12" t="s">
        <v>6</v>
      </c>
      <c r="E725" s="12" t="s">
        <v>56</v>
      </c>
    </row>
    <row r="726" spans="1:5" ht="12.75">
      <c r="A726" s="12">
        <v>1017069</v>
      </c>
      <c r="B726" t="s">
        <v>914</v>
      </c>
      <c r="C726" s="12" t="s">
        <v>73</v>
      </c>
      <c r="D726" s="12" t="s">
        <v>23</v>
      </c>
      <c r="E726" s="43" t="s">
        <v>25</v>
      </c>
    </row>
    <row r="727" spans="1:5" ht="12.75">
      <c r="A727" s="12">
        <v>1100248</v>
      </c>
      <c r="B727" t="s">
        <v>142</v>
      </c>
      <c r="C727" s="12" t="s">
        <v>69</v>
      </c>
      <c r="D727" s="12" t="s">
        <v>23</v>
      </c>
      <c r="E727" s="12" t="s">
        <v>29</v>
      </c>
    </row>
    <row r="728" spans="1:5" ht="12.75">
      <c r="A728" s="12">
        <v>1006067</v>
      </c>
      <c r="B728" t="s">
        <v>543</v>
      </c>
      <c r="C728" s="12" t="s">
        <v>220</v>
      </c>
      <c r="D728" s="12" t="s">
        <v>22</v>
      </c>
      <c r="E728" s="12" t="s">
        <v>29</v>
      </c>
    </row>
    <row r="729" spans="1:5" ht="12.75">
      <c r="A729" s="12">
        <v>2258018</v>
      </c>
      <c r="B729" t="s">
        <v>228</v>
      </c>
      <c r="C729" s="12" t="s">
        <v>220</v>
      </c>
      <c r="D729" s="12" t="s">
        <v>23</v>
      </c>
      <c r="E729" s="12" t="s">
        <v>175</v>
      </c>
    </row>
    <row r="730" spans="1:5" ht="12.75">
      <c r="A730" s="12">
        <v>1011323</v>
      </c>
      <c r="B730" t="s">
        <v>505</v>
      </c>
      <c r="C730" s="12" t="s">
        <v>50</v>
      </c>
      <c r="D730" s="12" t="s">
        <v>23</v>
      </c>
      <c r="E730" s="12" t="s">
        <v>28</v>
      </c>
    </row>
    <row r="731" spans="1:5" ht="12.75">
      <c r="A731" s="12">
        <v>1011250</v>
      </c>
      <c r="B731" t="s">
        <v>768</v>
      </c>
      <c r="C731" s="12" t="s">
        <v>742</v>
      </c>
      <c r="D731" s="12" t="s">
        <v>6</v>
      </c>
      <c r="E731" s="12" t="s">
        <v>52</v>
      </c>
    </row>
    <row r="732" spans="1:5" ht="12.75">
      <c r="A732" s="12">
        <v>2204314</v>
      </c>
      <c r="B732" t="s">
        <v>635</v>
      </c>
      <c r="C732" s="12" t="s">
        <v>636</v>
      </c>
      <c r="D732" s="12" t="s">
        <v>23</v>
      </c>
      <c r="E732" s="12" t="s">
        <v>188</v>
      </c>
    </row>
    <row r="733" spans="1:5" ht="12.75">
      <c r="A733" s="12">
        <v>1011989</v>
      </c>
      <c r="B733" t="s">
        <v>506</v>
      </c>
      <c r="C733" s="12" t="s">
        <v>74</v>
      </c>
      <c r="D733" s="12" t="s">
        <v>6</v>
      </c>
      <c r="E733" s="12" t="s">
        <v>29</v>
      </c>
    </row>
    <row r="734" spans="1:5" ht="12.75">
      <c r="A734" s="12">
        <v>1014554</v>
      </c>
      <c r="B734" t="s">
        <v>811</v>
      </c>
      <c r="C734" s="12" t="s">
        <v>70</v>
      </c>
      <c r="D734" s="12" t="s">
        <v>22</v>
      </c>
      <c r="E734" s="12" t="s">
        <v>158</v>
      </c>
    </row>
    <row r="735" spans="1:5" ht="12.75">
      <c r="A735" s="12">
        <v>1011060</v>
      </c>
      <c r="B735" t="s">
        <v>760</v>
      </c>
      <c r="C735" s="12" t="s">
        <v>628</v>
      </c>
      <c r="D735" s="12" t="s">
        <v>22</v>
      </c>
      <c r="E735" s="12" t="s">
        <v>52</v>
      </c>
    </row>
    <row r="736" spans="1:5" ht="12.75">
      <c r="A736" s="12">
        <v>1071867</v>
      </c>
      <c r="B736" t="s">
        <v>775</v>
      </c>
      <c r="C736" s="12" t="s">
        <v>742</v>
      </c>
      <c r="D736" s="12" t="s">
        <v>23</v>
      </c>
      <c r="E736" s="12" t="s">
        <v>56</v>
      </c>
    </row>
    <row r="737" spans="1:5" ht="12.75">
      <c r="A737" s="12">
        <v>1002929</v>
      </c>
      <c r="B737" t="s">
        <v>728</v>
      </c>
      <c r="C737" s="12" t="s">
        <v>573</v>
      </c>
      <c r="D737" s="12" t="s">
        <v>22</v>
      </c>
      <c r="E737" s="12" t="s">
        <v>29</v>
      </c>
    </row>
    <row r="738" spans="1:5" ht="12.75">
      <c r="A738" s="12">
        <v>1430518</v>
      </c>
      <c r="B738" t="s">
        <v>118</v>
      </c>
      <c r="C738" s="12" t="s">
        <v>46</v>
      </c>
      <c r="D738" s="12" t="s">
        <v>22</v>
      </c>
      <c r="E738" s="12" t="s">
        <v>27</v>
      </c>
    </row>
    <row r="739" spans="1:5" ht="12.75">
      <c r="A739" s="12">
        <v>2203596</v>
      </c>
      <c r="B739" t="s">
        <v>598</v>
      </c>
      <c r="C739" s="12" t="s">
        <v>599</v>
      </c>
      <c r="D739" s="12" t="s">
        <v>23</v>
      </c>
      <c r="E739" s="12" t="s">
        <v>171</v>
      </c>
    </row>
    <row r="740" spans="1:5" ht="12.75">
      <c r="A740" s="12">
        <v>1012213</v>
      </c>
      <c r="B740" t="s">
        <v>544</v>
      </c>
      <c r="C740" s="12" t="s">
        <v>262</v>
      </c>
      <c r="D740" s="12" t="s">
        <v>22</v>
      </c>
      <c r="E740" s="12" t="s">
        <v>52</v>
      </c>
    </row>
    <row r="741" spans="1:5" ht="12.75">
      <c r="A741" s="12">
        <v>1017768</v>
      </c>
      <c r="B741" t="s">
        <v>976</v>
      </c>
      <c r="C741" s="12" t="s">
        <v>74</v>
      </c>
      <c r="D741" s="12" t="s">
        <v>22</v>
      </c>
      <c r="E741" s="43" t="s">
        <v>25</v>
      </c>
    </row>
    <row r="742" spans="1:5" ht="12.75">
      <c r="A742" s="12">
        <v>2611186</v>
      </c>
      <c r="B742" t="s">
        <v>88</v>
      </c>
      <c r="C742" s="12" t="s">
        <v>89</v>
      </c>
      <c r="D742" s="12" t="s">
        <v>23</v>
      </c>
      <c r="E742" s="12" t="s">
        <v>24</v>
      </c>
    </row>
    <row r="743" spans="1:5" ht="12.75">
      <c r="A743" s="12">
        <v>2611399</v>
      </c>
      <c r="B743" t="s">
        <v>384</v>
      </c>
      <c r="C743" s="12" t="s">
        <v>42</v>
      </c>
      <c r="D743" s="12" t="s">
        <v>23</v>
      </c>
      <c r="E743" s="12" t="s">
        <v>197</v>
      </c>
    </row>
    <row r="744" spans="1:5" ht="12.75">
      <c r="A744" s="12">
        <v>2289951</v>
      </c>
      <c r="B744" t="s">
        <v>729</v>
      </c>
      <c r="C744" s="12" t="s">
        <v>586</v>
      </c>
      <c r="D744" s="12" t="s">
        <v>22</v>
      </c>
      <c r="E744" s="12" t="s">
        <v>29</v>
      </c>
    </row>
    <row r="745" spans="1:5" ht="12.75">
      <c r="A745" s="12">
        <v>1011978</v>
      </c>
      <c r="B745" t="s">
        <v>522</v>
      </c>
      <c r="C745" s="12" t="s">
        <v>71</v>
      </c>
      <c r="D745" s="12" t="s">
        <v>22</v>
      </c>
      <c r="E745" s="12" t="s">
        <v>29</v>
      </c>
    </row>
    <row r="746" spans="1:5" ht="12.75">
      <c r="A746" s="12">
        <v>1400883</v>
      </c>
      <c r="B746" t="s">
        <v>947</v>
      </c>
      <c r="C746" s="12" t="s">
        <v>282</v>
      </c>
      <c r="D746" s="12" t="s">
        <v>22</v>
      </c>
      <c r="E746" s="12" t="s">
        <v>158</v>
      </c>
    </row>
    <row r="747" spans="1:5" ht="12.75">
      <c r="A747" s="12">
        <v>1011730</v>
      </c>
      <c r="B747" t="s">
        <v>507</v>
      </c>
      <c r="C747" s="12" t="s">
        <v>73</v>
      </c>
      <c r="D747" s="12" t="s">
        <v>6</v>
      </c>
      <c r="E747" s="12" t="s">
        <v>29</v>
      </c>
    </row>
    <row r="748" spans="1:5" ht="12.75">
      <c r="A748" s="12">
        <v>1006722</v>
      </c>
      <c r="B748" t="s">
        <v>245</v>
      </c>
      <c r="C748" s="12" t="s">
        <v>42</v>
      </c>
      <c r="D748" s="12" t="s">
        <v>6</v>
      </c>
      <c r="E748" s="12" t="s">
        <v>29</v>
      </c>
    </row>
    <row r="749" spans="1:5" ht="12.75">
      <c r="A749" s="12">
        <v>1017134</v>
      </c>
      <c r="B749" t="s">
        <v>915</v>
      </c>
      <c r="C749" s="12" t="s">
        <v>282</v>
      </c>
      <c r="D749" s="12" t="s">
        <v>22</v>
      </c>
      <c r="E749" s="43" t="s">
        <v>25</v>
      </c>
    </row>
    <row r="750" spans="1:5" ht="12.75">
      <c r="A750" s="12">
        <v>2572317</v>
      </c>
      <c r="B750" t="s">
        <v>135</v>
      </c>
      <c r="C750" s="12" t="s">
        <v>45</v>
      </c>
      <c r="D750" s="12" t="s">
        <v>594</v>
      </c>
      <c r="E750" s="12" t="s">
        <v>28</v>
      </c>
    </row>
    <row r="751" spans="1:5" ht="12.75">
      <c r="A751" s="12">
        <v>1450538</v>
      </c>
      <c r="B751" t="s">
        <v>385</v>
      </c>
      <c r="C751" s="12" t="s">
        <v>69</v>
      </c>
      <c r="D751" s="12" t="s">
        <v>594</v>
      </c>
      <c r="E751" s="12" t="s">
        <v>29</v>
      </c>
    </row>
    <row r="752" spans="1:5" ht="12.75">
      <c r="A752" s="12">
        <v>1006549</v>
      </c>
      <c r="B752" t="s">
        <v>119</v>
      </c>
      <c r="C752" s="12" t="s">
        <v>69</v>
      </c>
      <c r="D752" s="12" t="s">
        <v>22</v>
      </c>
      <c r="E752" s="12" t="s">
        <v>171</v>
      </c>
    </row>
    <row r="753" spans="1:5" ht="12.75">
      <c r="A753" s="12">
        <v>1013799</v>
      </c>
      <c r="B753" t="s">
        <v>809</v>
      </c>
      <c r="C753" s="12" t="s">
        <v>45</v>
      </c>
      <c r="D753" s="12" t="s">
        <v>22</v>
      </c>
      <c r="E753" s="12" t="s">
        <v>158</v>
      </c>
    </row>
    <row r="754" spans="1:5" ht="12.75">
      <c r="A754" s="12">
        <v>1007513</v>
      </c>
      <c r="B754" t="s">
        <v>386</v>
      </c>
      <c r="C754" s="12" t="s">
        <v>264</v>
      </c>
      <c r="D754" s="12" t="s">
        <v>23</v>
      </c>
      <c r="E754" s="12" t="s">
        <v>52</v>
      </c>
    </row>
    <row r="755" spans="1:5" ht="12.75">
      <c r="A755" s="12">
        <v>1142499</v>
      </c>
      <c r="B755" t="s">
        <v>387</v>
      </c>
      <c r="C755" s="12" t="s">
        <v>255</v>
      </c>
      <c r="D755" s="12" t="s">
        <v>23</v>
      </c>
      <c r="E755" s="12" t="s">
        <v>28</v>
      </c>
    </row>
    <row r="756" spans="1:5" ht="12.75">
      <c r="A756" s="12">
        <v>1015851</v>
      </c>
      <c r="B756" t="s">
        <v>790</v>
      </c>
      <c r="C756" s="12" t="s">
        <v>50</v>
      </c>
      <c r="D756" s="12" t="s">
        <v>23</v>
      </c>
      <c r="E756" s="43" t="s">
        <v>25</v>
      </c>
    </row>
    <row r="757" spans="1:5" ht="12.75">
      <c r="A757" s="12">
        <v>1003652</v>
      </c>
      <c r="B757" t="s">
        <v>388</v>
      </c>
      <c r="C757" s="12" t="s">
        <v>46</v>
      </c>
      <c r="D757" s="12" t="s">
        <v>22</v>
      </c>
      <c r="E757" s="12" t="s">
        <v>52</v>
      </c>
    </row>
    <row r="758" spans="1:5" ht="12.75">
      <c r="A758" s="12">
        <v>1143068</v>
      </c>
      <c r="B758" t="s">
        <v>676</v>
      </c>
      <c r="C758" s="12" t="s">
        <v>592</v>
      </c>
      <c r="D758" s="12" t="s">
        <v>23</v>
      </c>
      <c r="E758" s="12" t="s">
        <v>24</v>
      </c>
    </row>
    <row r="759" spans="1:5" ht="12.75">
      <c r="A759" s="12">
        <v>1014972</v>
      </c>
      <c r="B759" t="s">
        <v>819</v>
      </c>
      <c r="C759" s="12" t="s">
        <v>48</v>
      </c>
      <c r="D759" s="12" t="s">
        <v>22</v>
      </c>
      <c r="E759" s="43" t="s">
        <v>25</v>
      </c>
    </row>
    <row r="760" spans="1:5" ht="12.75">
      <c r="A760" s="12">
        <v>1087617</v>
      </c>
      <c r="B760" t="s">
        <v>389</v>
      </c>
      <c r="C760" s="12" t="s">
        <v>74</v>
      </c>
      <c r="D760" s="12" t="s">
        <v>594</v>
      </c>
      <c r="E760" s="12" t="s">
        <v>56</v>
      </c>
    </row>
    <row r="761" spans="1:5" ht="12.75">
      <c r="A761" s="12">
        <v>1010738</v>
      </c>
      <c r="B761" t="s">
        <v>508</v>
      </c>
      <c r="C761" s="12" t="s">
        <v>77</v>
      </c>
      <c r="D761" s="12" t="s">
        <v>22</v>
      </c>
      <c r="E761" s="12" t="s">
        <v>158</v>
      </c>
    </row>
    <row r="762" spans="1:5" ht="12.75">
      <c r="A762" s="12">
        <v>2611142</v>
      </c>
      <c r="B762" t="s">
        <v>129</v>
      </c>
      <c r="C762" s="12" t="s">
        <v>89</v>
      </c>
      <c r="D762" s="12" t="s">
        <v>594</v>
      </c>
      <c r="E762" s="12" t="s">
        <v>56</v>
      </c>
    </row>
    <row r="763" spans="1:5" ht="12.75">
      <c r="A763" s="12">
        <v>2203721</v>
      </c>
      <c r="B763" t="s">
        <v>671</v>
      </c>
      <c r="C763" s="12" t="s">
        <v>573</v>
      </c>
      <c r="D763" s="12" t="s">
        <v>23</v>
      </c>
      <c r="E763" s="12" t="s">
        <v>24</v>
      </c>
    </row>
    <row r="764" spans="1:5" ht="12.75">
      <c r="A764" s="12">
        <v>1079456</v>
      </c>
      <c r="B764" t="s">
        <v>615</v>
      </c>
      <c r="C764" s="12" t="s">
        <v>578</v>
      </c>
      <c r="D764" s="12" t="s">
        <v>22</v>
      </c>
      <c r="E764" s="12" t="s">
        <v>175</v>
      </c>
    </row>
    <row r="765" spans="1:5" ht="12.75">
      <c r="A765" s="12">
        <v>1006527</v>
      </c>
      <c r="B765" t="s">
        <v>390</v>
      </c>
      <c r="C765" s="12" t="s">
        <v>60</v>
      </c>
      <c r="D765" s="12" t="s">
        <v>22</v>
      </c>
      <c r="E765" s="12" t="s">
        <v>52</v>
      </c>
    </row>
    <row r="766" spans="1:5" ht="12.75">
      <c r="A766" s="12">
        <v>1107724</v>
      </c>
      <c r="B766" t="s">
        <v>601</v>
      </c>
      <c r="C766" s="12" t="s">
        <v>599</v>
      </c>
      <c r="D766" s="12" t="s">
        <v>23</v>
      </c>
      <c r="E766" s="12" t="s">
        <v>171</v>
      </c>
    </row>
    <row r="767" spans="1:5" ht="12.75">
      <c r="A767" s="12">
        <v>1302856</v>
      </c>
      <c r="B767" t="s">
        <v>427</v>
      </c>
      <c r="C767" s="12" t="s">
        <v>45</v>
      </c>
      <c r="D767" s="12" t="s">
        <v>22</v>
      </c>
      <c r="E767" s="12" t="s">
        <v>28</v>
      </c>
    </row>
    <row r="768" spans="1:5" ht="12.75">
      <c r="A768" s="12">
        <v>1009053</v>
      </c>
      <c r="B768" t="s">
        <v>516</v>
      </c>
      <c r="C768" s="12" t="s">
        <v>77</v>
      </c>
      <c r="D768" s="12" t="s">
        <v>22</v>
      </c>
      <c r="E768" s="12" t="s">
        <v>28</v>
      </c>
    </row>
    <row r="769" spans="1:5" ht="12.75">
      <c r="A769" s="12">
        <v>1370525</v>
      </c>
      <c r="B769" t="s">
        <v>214</v>
      </c>
      <c r="C769" s="12" t="s">
        <v>47</v>
      </c>
      <c r="D769" s="12" t="s">
        <v>23</v>
      </c>
      <c r="E769" s="12" t="s">
        <v>171</v>
      </c>
    </row>
    <row r="770" spans="1:5" ht="12.75">
      <c r="A770" s="12">
        <v>1014373</v>
      </c>
      <c r="B770" t="s">
        <v>561</v>
      </c>
      <c r="C770" s="12" t="s">
        <v>69</v>
      </c>
      <c r="D770" s="12" t="s">
        <v>22</v>
      </c>
      <c r="E770" s="12" t="s">
        <v>52</v>
      </c>
    </row>
    <row r="771" spans="1:5" ht="12.75">
      <c r="A771" s="12">
        <v>1441775</v>
      </c>
      <c r="B771" t="s">
        <v>136</v>
      </c>
      <c r="C771" s="12" t="s">
        <v>44</v>
      </c>
      <c r="D771" s="12" t="s">
        <v>22</v>
      </c>
      <c r="E771" s="12" t="s">
        <v>175</v>
      </c>
    </row>
    <row r="772" spans="1:5" ht="12.75">
      <c r="A772" s="12">
        <v>3200859</v>
      </c>
      <c r="B772" t="s">
        <v>841</v>
      </c>
      <c r="C772" s="12" t="s">
        <v>556</v>
      </c>
      <c r="D772" s="12" t="s">
        <v>22</v>
      </c>
      <c r="E772" s="12" t="s">
        <v>158</v>
      </c>
    </row>
    <row r="773" spans="1:5" ht="12.75">
      <c r="A773" s="12">
        <v>1008300</v>
      </c>
      <c r="B773" t="s">
        <v>391</v>
      </c>
      <c r="C773" s="12" t="s">
        <v>264</v>
      </c>
      <c r="D773" s="12" t="s">
        <v>23</v>
      </c>
      <c r="E773" s="12" t="s">
        <v>24</v>
      </c>
    </row>
    <row r="774" spans="1:5" ht="12.75">
      <c r="A774" s="12">
        <v>1017210</v>
      </c>
      <c r="B774" t="s">
        <v>916</v>
      </c>
      <c r="C774" s="12" t="s">
        <v>578</v>
      </c>
      <c r="D774" s="12" t="s">
        <v>22</v>
      </c>
      <c r="E774" s="43" t="s">
        <v>25</v>
      </c>
    </row>
    <row r="775" spans="1:5" ht="12.75">
      <c r="A775" s="12">
        <v>1001067</v>
      </c>
      <c r="B775" t="s">
        <v>545</v>
      </c>
      <c r="C775" s="12" t="s">
        <v>45</v>
      </c>
      <c r="D775" s="12" t="s">
        <v>22</v>
      </c>
      <c r="E775" s="12" t="s">
        <v>158</v>
      </c>
    </row>
    <row r="776" spans="1:5" ht="12.75">
      <c r="A776" s="12">
        <v>1012208</v>
      </c>
      <c r="B776" t="s">
        <v>546</v>
      </c>
      <c r="C776" s="12" t="s">
        <v>45</v>
      </c>
      <c r="D776" s="12" t="s">
        <v>22</v>
      </c>
      <c r="E776" s="12" t="s">
        <v>158</v>
      </c>
    </row>
    <row r="777" spans="1:5" ht="12.75">
      <c r="A777" s="12">
        <v>1016788</v>
      </c>
      <c r="B777" t="s">
        <v>917</v>
      </c>
      <c r="C777" s="12" t="s">
        <v>282</v>
      </c>
      <c r="D777" s="12" t="s">
        <v>6</v>
      </c>
      <c r="E777" s="43" t="s">
        <v>25</v>
      </c>
    </row>
    <row r="778" spans="1:5" ht="12.75">
      <c r="A778" s="12">
        <v>1161544</v>
      </c>
      <c r="B778" t="s">
        <v>973</v>
      </c>
      <c r="C778" s="12" t="s">
        <v>74</v>
      </c>
      <c r="D778" s="12" t="s">
        <v>594</v>
      </c>
      <c r="E778" s="12" t="s">
        <v>158</v>
      </c>
    </row>
    <row r="779" spans="1:5" ht="12.75">
      <c r="A779" s="12">
        <v>1017368</v>
      </c>
      <c r="B779" t="s">
        <v>918</v>
      </c>
      <c r="C779" s="12" t="s">
        <v>636</v>
      </c>
      <c r="D779" s="12" t="s">
        <v>6</v>
      </c>
      <c r="E779" s="43" t="s">
        <v>25</v>
      </c>
    </row>
    <row r="780" spans="1:5" ht="12.75">
      <c r="A780" s="12">
        <v>1350943</v>
      </c>
      <c r="B780" t="s">
        <v>392</v>
      </c>
      <c r="C780" s="12" t="s">
        <v>77</v>
      </c>
      <c r="D780" s="12" t="s">
        <v>23</v>
      </c>
      <c r="E780" s="12" t="s">
        <v>56</v>
      </c>
    </row>
    <row r="781" spans="1:5" ht="12.75">
      <c r="A781" s="12">
        <v>2655975</v>
      </c>
      <c r="B781" t="s">
        <v>184</v>
      </c>
      <c r="C781" s="12" t="s">
        <v>70</v>
      </c>
      <c r="D781" s="12" t="s">
        <v>22</v>
      </c>
      <c r="E781" s="12" t="s">
        <v>171</v>
      </c>
    </row>
    <row r="782" spans="1:5" ht="12.75">
      <c r="A782" s="12">
        <v>1086751</v>
      </c>
      <c r="B782" t="s">
        <v>393</v>
      </c>
      <c r="C782" s="12" t="s">
        <v>262</v>
      </c>
      <c r="D782" s="12" t="s">
        <v>22</v>
      </c>
      <c r="E782" s="12" t="s">
        <v>27</v>
      </c>
    </row>
    <row r="783" spans="1:5" ht="12.75">
      <c r="A783" s="12">
        <v>1071788</v>
      </c>
      <c r="B783" t="s">
        <v>131</v>
      </c>
      <c r="C783" s="12" t="s">
        <v>45</v>
      </c>
      <c r="D783" s="12" t="s">
        <v>22</v>
      </c>
      <c r="E783" s="12" t="s">
        <v>188</v>
      </c>
    </row>
    <row r="784" spans="1:5" ht="12.75">
      <c r="A784" s="12">
        <v>1063686</v>
      </c>
      <c r="B784" t="s">
        <v>572</v>
      </c>
      <c r="C784" s="12" t="s">
        <v>573</v>
      </c>
      <c r="D784" s="12" t="s">
        <v>6</v>
      </c>
      <c r="E784" s="12" t="s">
        <v>163</v>
      </c>
    </row>
    <row r="785" spans="1:5" ht="12.75">
      <c r="A785" s="12">
        <v>1009967</v>
      </c>
      <c r="B785" t="s">
        <v>127</v>
      </c>
      <c r="C785" s="12" t="s">
        <v>45</v>
      </c>
      <c r="D785" s="12" t="s">
        <v>6</v>
      </c>
      <c r="E785" s="12" t="s">
        <v>27</v>
      </c>
    </row>
    <row r="786" spans="1:5" ht="12.75">
      <c r="A786" s="12">
        <v>1013810</v>
      </c>
      <c r="B786" t="s">
        <v>547</v>
      </c>
      <c r="C786" s="12" t="s">
        <v>519</v>
      </c>
      <c r="D786" s="12" t="s">
        <v>58</v>
      </c>
      <c r="E786" s="12" t="s">
        <v>52</v>
      </c>
    </row>
    <row r="787" spans="1:5" ht="12.75">
      <c r="A787" s="12">
        <v>1141333</v>
      </c>
      <c r="B787" t="s">
        <v>394</v>
      </c>
      <c r="C787" s="12" t="s">
        <v>45</v>
      </c>
      <c r="D787" s="12" t="s">
        <v>6</v>
      </c>
      <c r="E787" s="12" t="s">
        <v>171</v>
      </c>
    </row>
    <row r="788" spans="1:5" ht="12.75">
      <c r="A788" s="12">
        <v>1128258</v>
      </c>
      <c r="B788" t="s">
        <v>667</v>
      </c>
      <c r="C788" s="12" t="s">
        <v>599</v>
      </c>
      <c r="D788" s="12" t="s">
        <v>22</v>
      </c>
      <c r="E788" s="12" t="s">
        <v>24</v>
      </c>
    </row>
    <row r="789" spans="1:5" ht="12.75">
      <c r="A789" s="12">
        <v>1004803</v>
      </c>
      <c r="B789" t="s">
        <v>686</v>
      </c>
      <c r="C789" s="12" t="s">
        <v>586</v>
      </c>
      <c r="D789" s="12" t="s">
        <v>23</v>
      </c>
      <c r="E789" s="12" t="s">
        <v>28</v>
      </c>
    </row>
    <row r="790" spans="1:5" ht="12.75">
      <c r="A790" s="12">
        <v>1010177</v>
      </c>
      <c r="B790" t="s">
        <v>428</v>
      </c>
      <c r="C790" s="12" t="s">
        <v>70</v>
      </c>
      <c r="D790" s="12" t="s">
        <v>22</v>
      </c>
      <c r="E790" s="12" t="s">
        <v>30</v>
      </c>
    </row>
    <row r="791" spans="1:5" ht="12.75">
      <c r="A791" s="12">
        <v>1014645</v>
      </c>
      <c r="B791" t="s">
        <v>782</v>
      </c>
      <c r="C791" s="12" t="s">
        <v>628</v>
      </c>
      <c r="D791" s="12" t="s">
        <v>22</v>
      </c>
      <c r="E791" s="12" t="s">
        <v>56</v>
      </c>
    </row>
    <row r="792" spans="1:5" ht="12.75">
      <c r="A792" s="12">
        <v>1450527</v>
      </c>
      <c r="B792" t="s">
        <v>189</v>
      </c>
      <c r="C792" s="12" t="s">
        <v>42</v>
      </c>
      <c r="D792" s="12" t="s">
        <v>23</v>
      </c>
      <c r="E792" s="12" t="s">
        <v>175</v>
      </c>
    </row>
    <row r="793" spans="1:5" ht="12.75">
      <c r="A793" s="12">
        <v>1015246</v>
      </c>
      <c r="B793" t="s">
        <v>824</v>
      </c>
      <c r="C793" s="12" t="s">
        <v>69</v>
      </c>
      <c r="D793" s="12" t="s">
        <v>22</v>
      </c>
      <c r="E793" s="43" t="s">
        <v>25</v>
      </c>
    </row>
    <row r="794" spans="1:5" ht="12.75">
      <c r="A794" s="12">
        <v>1012427</v>
      </c>
      <c r="B794" t="s">
        <v>517</v>
      </c>
      <c r="C794" s="12" t="s">
        <v>26</v>
      </c>
      <c r="D794" s="12" t="s">
        <v>22</v>
      </c>
      <c r="E794" s="12" t="s">
        <v>175</v>
      </c>
    </row>
    <row r="795" spans="1:5" ht="12.75">
      <c r="A795" s="12">
        <v>1012065</v>
      </c>
      <c r="B795" t="s">
        <v>509</v>
      </c>
      <c r="C795" s="12" t="s">
        <v>73</v>
      </c>
      <c r="D795" s="12" t="s">
        <v>6</v>
      </c>
      <c r="E795" s="12" t="s">
        <v>56</v>
      </c>
    </row>
    <row r="796" spans="1:5" ht="12.75">
      <c r="A796" s="12">
        <v>3210006</v>
      </c>
      <c r="B796" t="s">
        <v>795</v>
      </c>
      <c r="C796" s="12" t="s">
        <v>45</v>
      </c>
      <c r="D796" s="12" t="s">
        <v>6</v>
      </c>
      <c r="E796" s="12" t="s">
        <v>56</v>
      </c>
    </row>
    <row r="797" spans="1:5" ht="12.75">
      <c r="A797" s="12">
        <v>2122021</v>
      </c>
      <c r="B797" t="s">
        <v>662</v>
      </c>
      <c r="C797" s="12" t="s">
        <v>573</v>
      </c>
      <c r="D797" s="12" t="s">
        <v>23</v>
      </c>
      <c r="E797" s="12" t="s">
        <v>30</v>
      </c>
    </row>
    <row r="798" spans="1:5" ht="12.75">
      <c r="A798" s="12">
        <v>1009572</v>
      </c>
      <c r="B798" t="s">
        <v>723</v>
      </c>
      <c r="C798" s="12" t="s">
        <v>573</v>
      </c>
      <c r="D798" s="12" t="s">
        <v>22</v>
      </c>
      <c r="E798" s="12" t="s">
        <v>29</v>
      </c>
    </row>
    <row r="799" spans="1:5" ht="12.75">
      <c r="A799" s="12">
        <v>1003918</v>
      </c>
      <c r="B799" t="s">
        <v>694</v>
      </c>
      <c r="C799" s="12" t="s">
        <v>592</v>
      </c>
      <c r="D799" s="12" t="s">
        <v>22</v>
      </c>
      <c r="E799" s="12" t="s">
        <v>27</v>
      </c>
    </row>
    <row r="800" spans="1:5" ht="12.75">
      <c r="A800" s="12">
        <v>2339384</v>
      </c>
      <c r="B800" t="s">
        <v>510</v>
      </c>
      <c r="C800" s="12" t="s">
        <v>44</v>
      </c>
      <c r="D800" s="12" t="s">
        <v>22</v>
      </c>
      <c r="E800" s="12" t="s">
        <v>29</v>
      </c>
    </row>
    <row r="801" spans="1:5" ht="12.75">
      <c r="A801" s="12">
        <v>1012043</v>
      </c>
      <c r="B801" t="s">
        <v>511</v>
      </c>
      <c r="C801" s="12" t="s">
        <v>262</v>
      </c>
      <c r="D801" s="12" t="s">
        <v>22</v>
      </c>
      <c r="E801" s="12" t="s">
        <v>24</v>
      </c>
    </row>
    <row r="802" spans="1:5" ht="12.75">
      <c r="A802" s="12">
        <v>1012470</v>
      </c>
      <c r="B802" t="s">
        <v>548</v>
      </c>
      <c r="C802" s="12" t="s">
        <v>46</v>
      </c>
      <c r="D802" s="12" t="s">
        <v>22</v>
      </c>
      <c r="E802" s="12" t="s">
        <v>56</v>
      </c>
    </row>
    <row r="803" spans="1:5" ht="12.75">
      <c r="A803" s="12">
        <v>1122604</v>
      </c>
      <c r="B803" t="s">
        <v>919</v>
      </c>
      <c r="C803" s="12" t="s">
        <v>282</v>
      </c>
      <c r="D803" s="12" t="s">
        <v>23</v>
      </c>
      <c r="E803" s="12" t="s">
        <v>158</v>
      </c>
    </row>
    <row r="804" spans="1:5" ht="12.75">
      <c r="A804" s="12">
        <v>2154352</v>
      </c>
      <c r="B804" t="s">
        <v>225</v>
      </c>
      <c r="C804" s="12" t="s">
        <v>26</v>
      </c>
      <c r="D804" s="12" t="s">
        <v>594</v>
      </c>
      <c r="E804" s="12" t="s">
        <v>28</v>
      </c>
    </row>
    <row r="805" spans="1:5" ht="12.75">
      <c r="A805" s="12">
        <v>1006693</v>
      </c>
      <c r="B805" t="s">
        <v>395</v>
      </c>
      <c r="C805" s="12" t="s">
        <v>81</v>
      </c>
      <c r="D805" s="12" t="s">
        <v>23</v>
      </c>
      <c r="E805" s="12" t="s">
        <v>188</v>
      </c>
    </row>
    <row r="806" spans="1:5" ht="12.75">
      <c r="A806" s="12">
        <v>1063026</v>
      </c>
      <c r="B806" t="s">
        <v>396</v>
      </c>
      <c r="C806" s="12" t="s">
        <v>262</v>
      </c>
      <c r="D806" s="12" t="s">
        <v>22</v>
      </c>
      <c r="E806" s="12" t="s">
        <v>188</v>
      </c>
    </row>
    <row r="807" spans="1:5" ht="12.75">
      <c r="A807" s="12">
        <v>2571651</v>
      </c>
      <c r="B807" t="s">
        <v>243</v>
      </c>
      <c r="C807" s="12" t="s">
        <v>45</v>
      </c>
      <c r="D807" s="12" t="s">
        <v>23</v>
      </c>
      <c r="E807" s="12" t="s">
        <v>56</v>
      </c>
    </row>
    <row r="808" spans="1:5" ht="12.75">
      <c r="A808" s="12">
        <v>1371085</v>
      </c>
      <c r="B808" t="s">
        <v>210</v>
      </c>
      <c r="C808" s="12" t="s">
        <v>42</v>
      </c>
      <c r="D808" s="12" t="s">
        <v>23</v>
      </c>
      <c r="E808" s="12" t="s">
        <v>24</v>
      </c>
    </row>
    <row r="809" spans="1:5" ht="12.75">
      <c r="A809" s="12">
        <v>1320687</v>
      </c>
      <c r="B809" t="s">
        <v>244</v>
      </c>
      <c r="C809" s="12" t="s">
        <v>70</v>
      </c>
      <c r="D809" s="12" t="s">
        <v>23</v>
      </c>
      <c r="E809" s="12" t="s">
        <v>28</v>
      </c>
    </row>
    <row r="810" spans="1:5" ht="12.75">
      <c r="A810" s="12">
        <v>1052222</v>
      </c>
      <c r="B810" t="s">
        <v>199</v>
      </c>
      <c r="C810" s="12" t="s">
        <v>47</v>
      </c>
      <c r="D810" s="12" t="s">
        <v>23</v>
      </c>
      <c r="E810" s="12" t="s">
        <v>175</v>
      </c>
    </row>
    <row r="811" spans="1:5" ht="12.75">
      <c r="A811" s="12">
        <v>1251513</v>
      </c>
      <c r="B811" t="s">
        <v>920</v>
      </c>
      <c r="C811" s="12" t="s">
        <v>43</v>
      </c>
      <c r="D811" s="12" t="s">
        <v>6</v>
      </c>
      <c r="E811" s="12" t="s">
        <v>180</v>
      </c>
    </row>
    <row r="812" spans="1:5" ht="12.75">
      <c r="A812" s="12">
        <v>1016935</v>
      </c>
      <c r="B812" t="s">
        <v>921</v>
      </c>
      <c r="C812" s="12" t="s">
        <v>89</v>
      </c>
      <c r="D812" s="12" t="s">
        <v>22</v>
      </c>
      <c r="E812" s="43" t="s">
        <v>25</v>
      </c>
    </row>
    <row r="813" spans="1:5" ht="12.75">
      <c r="A813" s="12">
        <v>1012438</v>
      </c>
      <c r="B813" t="s">
        <v>518</v>
      </c>
      <c r="C813" s="12" t="s">
        <v>26</v>
      </c>
      <c r="D813" s="12" t="s">
        <v>22</v>
      </c>
      <c r="E813" s="12" t="s">
        <v>30</v>
      </c>
    </row>
    <row r="814" spans="1:5" ht="12.75">
      <c r="A814" s="12">
        <v>1008458</v>
      </c>
      <c r="B814" t="s">
        <v>740</v>
      </c>
      <c r="C814" s="12" t="s">
        <v>628</v>
      </c>
      <c r="D814" s="12" t="s">
        <v>23</v>
      </c>
      <c r="E814" s="12" t="s">
        <v>52</v>
      </c>
    </row>
    <row r="815" spans="1:5" ht="12.75">
      <c r="A815" s="12">
        <v>1087077</v>
      </c>
      <c r="B815" t="s">
        <v>922</v>
      </c>
      <c r="C815" s="12" t="s">
        <v>43</v>
      </c>
      <c r="D815" s="12" t="s">
        <v>22</v>
      </c>
      <c r="E815" s="12" t="s">
        <v>163</v>
      </c>
    </row>
    <row r="816" spans="1:5" ht="12.75">
      <c r="A816" s="12">
        <v>1083136</v>
      </c>
      <c r="B816" t="s">
        <v>397</v>
      </c>
      <c r="C816" s="12" t="s">
        <v>60</v>
      </c>
      <c r="D816" s="12" t="s">
        <v>23</v>
      </c>
      <c r="E816" s="12" t="s">
        <v>56</v>
      </c>
    </row>
    <row r="817" spans="1:5" ht="12.75">
      <c r="A817" s="12">
        <v>1008243</v>
      </c>
      <c r="B817" t="s">
        <v>923</v>
      </c>
      <c r="C817" s="12" t="s">
        <v>264</v>
      </c>
      <c r="D817" s="12" t="s">
        <v>22</v>
      </c>
      <c r="E817" s="12" t="s">
        <v>197</v>
      </c>
    </row>
    <row r="818" spans="1:5" ht="12.75">
      <c r="A818" s="12">
        <v>1007114</v>
      </c>
      <c r="B818" t="s">
        <v>250</v>
      </c>
      <c r="C818" s="12" t="s">
        <v>26</v>
      </c>
      <c r="D818" s="12" t="s">
        <v>23</v>
      </c>
      <c r="E818" s="12" t="s">
        <v>28</v>
      </c>
    </row>
    <row r="819" spans="1:5" ht="12.75">
      <c r="A819" s="12">
        <v>1014102</v>
      </c>
      <c r="B819" t="s">
        <v>569</v>
      </c>
      <c r="C819" s="12" t="s">
        <v>70</v>
      </c>
      <c r="D819" s="12" t="s">
        <v>22</v>
      </c>
      <c r="E819" s="12" t="s">
        <v>52</v>
      </c>
    </row>
    <row r="820" spans="1:5" ht="12.75">
      <c r="A820" s="12">
        <v>2606834</v>
      </c>
      <c r="B820" t="s">
        <v>747</v>
      </c>
      <c r="C820" s="12" t="s">
        <v>742</v>
      </c>
      <c r="D820" s="12" t="s">
        <v>23</v>
      </c>
      <c r="E820" s="12" t="s">
        <v>52</v>
      </c>
    </row>
    <row r="821" spans="1:5" ht="12.75">
      <c r="A821" s="12">
        <v>1014809</v>
      </c>
      <c r="B821" t="s">
        <v>788</v>
      </c>
      <c r="C821" s="12" t="s">
        <v>603</v>
      </c>
      <c r="D821" s="12" t="s">
        <v>22</v>
      </c>
      <c r="E821" s="12" t="s">
        <v>56</v>
      </c>
    </row>
    <row r="822" spans="1:5" ht="12.75">
      <c r="A822" s="12">
        <v>2328612</v>
      </c>
      <c r="B822" t="s">
        <v>398</v>
      </c>
      <c r="C822" s="12" t="s">
        <v>255</v>
      </c>
      <c r="D822" s="12" t="s">
        <v>594</v>
      </c>
      <c r="E822" s="12" t="s">
        <v>27</v>
      </c>
    </row>
    <row r="823" spans="1:5" ht="12.75">
      <c r="A823" s="12">
        <v>1038886</v>
      </c>
      <c r="B823" t="s">
        <v>924</v>
      </c>
      <c r="C823" s="12" t="s">
        <v>70</v>
      </c>
      <c r="D823" s="12" t="s">
        <v>6</v>
      </c>
      <c r="E823" s="12" t="s">
        <v>188</v>
      </c>
    </row>
    <row r="824" spans="1:5" ht="12.75">
      <c r="A824" s="12">
        <v>1015586</v>
      </c>
      <c r="B824" t="s">
        <v>570</v>
      </c>
      <c r="C824" s="12" t="s">
        <v>81</v>
      </c>
      <c r="D824" s="12" t="s">
        <v>23</v>
      </c>
      <c r="E824" s="43" t="s">
        <v>25</v>
      </c>
    </row>
    <row r="825" spans="1:5" ht="12.75">
      <c r="A825" s="12">
        <v>1012052</v>
      </c>
      <c r="B825" t="s">
        <v>549</v>
      </c>
      <c r="C825" s="12" t="s">
        <v>220</v>
      </c>
      <c r="D825" s="12" t="s">
        <v>22</v>
      </c>
      <c r="E825" s="12" t="s">
        <v>52</v>
      </c>
    </row>
    <row r="826" spans="1:5" ht="12.75">
      <c r="A826" s="12">
        <v>2072034</v>
      </c>
      <c r="B826" t="s">
        <v>611</v>
      </c>
      <c r="C826" s="12" t="s">
        <v>489</v>
      </c>
      <c r="D826" s="12" t="s">
        <v>23</v>
      </c>
      <c r="E826" s="12" t="s">
        <v>175</v>
      </c>
    </row>
    <row r="827" spans="1:5" ht="12.75">
      <c r="A827" s="12">
        <v>1016795</v>
      </c>
      <c r="B827" t="s">
        <v>925</v>
      </c>
      <c r="C827" s="12" t="s">
        <v>282</v>
      </c>
      <c r="D827" s="12" t="s">
        <v>23</v>
      </c>
      <c r="E827" s="43" t="s">
        <v>25</v>
      </c>
    </row>
    <row r="828" spans="1:5" ht="12.75">
      <c r="A828" s="12">
        <v>1004304</v>
      </c>
      <c r="B828" t="s">
        <v>399</v>
      </c>
      <c r="C828" s="12" t="s">
        <v>77</v>
      </c>
      <c r="D828" s="12" t="s">
        <v>22</v>
      </c>
      <c r="E828" s="12" t="s">
        <v>52</v>
      </c>
    </row>
    <row r="829" spans="1:5" ht="12.75">
      <c r="A829" s="12">
        <v>1014981</v>
      </c>
      <c r="B829" t="s">
        <v>820</v>
      </c>
      <c r="C829" s="12" t="s">
        <v>48</v>
      </c>
      <c r="D829" s="12" t="s">
        <v>22</v>
      </c>
      <c r="E829" s="43" t="s">
        <v>25</v>
      </c>
    </row>
    <row r="830" spans="1:5" ht="12.75">
      <c r="A830" s="12">
        <v>1016941</v>
      </c>
      <c r="B830" t="s">
        <v>926</v>
      </c>
      <c r="C830" s="12" t="s">
        <v>73</v>
      </c>
      <c r="D830" s="12" t="s">
        <v>594</v>
      </c>
      <c r="E830" s="43" t="s">
        <v>25</v>
      </c>
    </row>
    <row r="831" spans="1:5" ht="12.75">
      <c r="A831" s="12">
        <v>1009705</v>
      </c>
      <c r="B831" t="s">
        <v>429</v>
      </c>
      <c r="C831" s="12" t="s">
        <v>74</v>
      </c>
      <c r="D831" s="12" t="s">
        <v>22</v>
      </c>
      <c r="E831" s="12" t="s">
        <v>52</v>
      </c>
    </row>
    <row r="832" spans="1:5" ht="12.75">
      <c r="A832" s="12">
        <v>1740476</v>
      </c>
      <c r="B832" t="s">
        <v>927</v>
      </c>
      <c r="C832" s="12" t="s">
        <v>578</v>
      </c>
      <c r="D832" s="12" t="s">
        <v>22</v>
      </c>
      <c r="E832" s="12" t="s">
        <v>27</v>
      </c>
    </row>
    <row r="833" spans="1:5" ht="12.75">
      <c r="A833" s="12">
        <v>1013688</v>
      </c>
      <c r="B833" t="s">
        <v>583</v>
      </c>
      <c r="C833" s="12" t="s">
        <v>578</v>
      </c>
      <c r="D833" s="12" t="s">
        <v>6</v>
      </c>
      <c r="E833" s="12" t="s">
        <v>168</v>
      </c>
    </row>
    <row r="834" spans="1:5" ht="12.75">
      <c r="A834" s="12">
        <v>1009862</v>
      </c>
      <c r="B834" t="s">
        <v>430</v>
      </c>
      <c r="C834" s="12" t="s">
        <v>47</v>
      </c>
      <c r="D834" s="12" t="s">
        <v>6</v>
      </c>
      <c r="E834" s="12" t="s">
        <v>28</v>
      </c>
    </row>
    <row r="835" spans="1:5" ht="12.75">
      <c r="A835" s="12">
        <v>2258027</v>
      </c>
      <c r="B835" t="s">
        <v>400</v>
      </c>
      <c r="C835" s="12" t="s">
        <v>220</v>
      </c>
      <c r="D835" s="12" t="s">
        <v>22</v>
      </c>
      <c r="E835" s="12" t="s">
        <v>27</v>
      </c>
    </row>
    <row r="836" spans="1:5" ht="12.75">
      <c r="A836" s="12">
        <v>1001713</v>
      </c>
      <c r="B836" t="s">
        <v>204</v>
      </c>
      <c r="C836" s="12" t="s">
        <v>42</v>
      </c>
      <c r="D836" s="12" t="s">
        <v>22</v>
      </c>
      <c r="E836" s="12" t="s">
        <v>30</v>
      </c>
    </row>
    <row r="837" spans="1:5" ht="12.75">
      <c r="A837" s="12">
        <v>1016383</v>
      </c>
      <c r="B837" t="s">
        <v>805</v>
      </c>
      <c r="C837" s="12" t="s">
        <v>576</v>
      </c>
      <c r="D837" s="12" t="s">
        <v>22</v>
      </c>
      <c r="E837" s="43" t="s">
        <v>25</v>
      </c>
    </row>
    <row r="838" spans="1:5" ht="12.75">
      <c r="A838" s="12">
        <v>1017360</v>
      </c>
      <c r="B838" t="s">
        <v>928</v>
      </c>
      <c r="C838" s="12" t="s">
        <v>45</v>
      </c>
      <c r="D838" s="12" t="s">
        <v>6</v>
      </c>
      <c r="E838" s="43" t="s">
        <v>25</v>
      </c>
    </row>
    <row r="839" spans="1:5" ht="12.75">
      <c r="A839" s="12">
        <v>2706148</v>
      </c>
      <c r="B839" t="s">
        <v>607</v>
      </c>
      <c r="C839" s="12" t="s">
        <v>220</v>
      </c>
      <c r="D839" s="12" t="s">
        <v>23</v>
      </c>
      <c r="E839" s="12" t="s">
        <v>171</v>
      </c>
    </row>
    <row r="840" spans="1:5" ht="12.75">
      <c r="A840" s="12">
        <v>1390626</v>
      </c>
      <c r="B840" t="s">
        <v>618</v>
      </c>
      <c r="C840" s="12" t="s">
        <v>573</v>
      </c>
      <c r="D840" s="12" t="s">
        <v>6</v>
      </c>
      <c r="E840" s="12" t="s">
        <v>175</v>
      </c>
    </row>
    <row r="841" spans="1:5" ht="12.75">
      <c r="A841" s="12">
        <v>1017831</v>
      </c>
      <c r="B841" t="s">
        <v>944</v>
      </c>
      <c r="C841" s="12" t="s">
        <v>533</v>
      </c>
      <c r="D841" s="12" t="s">
        <v>6</v>
      </c>
      <c r="E841" s="43" t="s">
        <v>25</v>
      </c>
    </row>
    <row r="842" spans="1:5" ht="12.75">
      <c r="A842" s="12">
        <v>1011742</v>
      </c>
      <c r="B842" t="s">
        <v>512</v>
      </c>
      <c r="C842" s="12" t="s">
        <v>73</v>
      </c>
      <c r="D842" s="12" t="s">
        <v>22</v>
      </c>
      <c r="E842" s="12" t="s">
        <v>29</v>
      </c>
    </row>
    <row r="843" spans="1:5" ht="12.75">
      <c r="A843" s="12">
        <v>1012397</v>
      </c>
      <c r="B843" t="s">
        <v>550</v>
      </c>
      <c r="C843" s="12" t="s">
        <v>73</v>
      </c>
      <c r="D843" s="12" t="s">
        <v>6</v>
      </c>
      <c r="E843" s="12" t="s">
        <v>29</v>
      </c>
    </row>
    <row r="844" spans="1:5" ht="12.75">
      <c r="A844" s="12">
        <v>1057514</v>
      </c>
      <c r="B844" t="s">
        <v>401</v>
      </c>
      <c r="C844" s="12" t="s">
        <v>255</v>
      </c>
      <c r="D844" s="12" t="s">
        <v>23</v>
      </c>
      <c r="E844" s="12" t="s">
        <v>27</v>
      </c>
    </row>
    <row r="845" spans="1:5" ht="12.75">
      <c r="A845" s="12">
        <v>2570944</v>
      </c>
      <c r="B845" t="s">
        <v>1022</v>
      </c>
      <c r="C845" s="12" t="s">
        <v>45</v>
      </c>
      <c r="D845" s="12" t="s">
        <v>22</v>
      </c>
      <c r="E845" s="12" t="s">
        <v>158</v>
      </c>
    </row>
    <row r="846" spans="1:5" ht="12.75">
      <c r="A846" s="12">
        <v>1007009</v>
      </c>
      <c r="B846" t="s">
        <v>551</v>
      </c>
      <c r="C846" s="12" t="s">
        <v>489</v>
      </c>
      <c r="D846" s="12" t="s">
        <v>6</v>
      </c>
      <c r="E846" s="12" t="s">
        <v>180</v>
      </c>
    </row>
    <row r="847" spans="1:5" ht="12.75">
      <c r="A847" s="12">
        <v>1004944</v>
      </c>
      <c r="B847" t="s">
        <v>552</v>
      </c>
      <c r="C847" s="12" t="s">
        <v>489</v>
      </c>
      <c r="D847" s="12" t="s">
        <v>23</v>
      </c>
      <c r="E847" s="12" t="s">
        <v>27</v>
      </c>
    </row>
    <row r="848" spans="1:5" ht="12.75">
      <c r="A848" s="12">
        <v>1012448</v>
      </c>
      <c r="B848" t="s">
        <v>553</v>
      </c>
      <c r="C848" s="12" t="s">
        <v>46</v>
      </c>
      <c r="D848" s="12" t="s">
        <v>22</v>
      </c>
      <c r="E848" s="12" t="s">
        <v>56</v>
      </c>
    </row>
    <row r="849" spans="1:5" ht="12.75">
      <c r="A849" s="12">
        <v>1011974</v>
      </c>
      <c r="B849" t="s">
        <v>554</v>
      </c>
      <c r="C849" s="12" t="s">
        <v>220</v>
      </c>
      <c r="D849" s="12" t="s">
        <v>22</v>
      </c>
      <c r="E849" s="12" t="s">
        <v>29</v>
      </c>
    </row>
    <row r="850" spans="1:5" ht="12.75">
      <c r="A850" s="12">
        <v>1041112</v>
      </c>
      <c r="B850" t="s">
        <v>402</v>
      </c>
      <c r="C850" s="12" t="s">
        <v>50</v>
      </c>
      <c r="D850" s="12" t="s">
        <v>594</v>
      </c>
      <c r="E850" s="12" t="s">
        <v>52</v>
      </c>
    </row>
    <row r="851" spans="1:5" ht="12.75">
      <c r="A851" s="12">
        <v>1116342</v>
      </c>
      <c r="B851" t="s">
        <v>769</v>
      </c>
      <c r="C851" s="12" t="s">
        <v>628</v>
      </c>
      <c r="D851" s="12" t="s">
        <v>594</v>
      </c>
      <c r="E851" s="12" t="s">
        <v>52</v>
      </c>
    </row>
    <row r="852" spans="1:5" ht="12.75">
      <c r="A852" s="12">
        <v>1007823</v>
      </c>
      <c r="B852" t="s">
        <v>702</v>
      </c>
      <c r="C852" s="12" t="s">
        <v>599</v>
      </c>
      <c r="D852" s="12" t="s">
        <v>22</v>
      </c>
      <c r="E852" s="12" t="s">
        <v>29</v>
      </c>
    </row>
    <row r="853" spans="1:5" ht="12.75">
      <c r="A853" s="12">
        <v>1172755</v>
      </c>
      <c r="B853" t="s">
        <v>614</v>
      </c>
      <c r="C853" s="12" t="s">
        <v>573</v>
      </c>
      <c r="D853" s="12" t="s">
        <v>6</v>
      </c>
      <c r="E853" s="12" t="s">
        <v>175</v>
      </c>
    </row>
    <row r="854" spans="1:5" ht="12.75">
      <c r="A854" s="12">
        <v>1003690</v>
      </c>
      <c r="B854" t="s">
        <v>513</v>
      </c>
      <c r="C854" s="12" t="s">
        <v>489</v>
      </c>
      <c r="D854" s="12" t="s">
        <v>22</v>
      </c>
      <c r="E854" s="12" t="s">
        <v>175</v>
      </c>
    </row>
    <row r="855" spans="1:5" ht="12.75">
      <c r="A855" s="12">
        <v>2570279</v>
      </c>
      <c r="B855" t="s">
        <v>85</v>
      </c>
      <c r="C855" s="12" t="s">
        <v>69</v>
      </c>
      <c r="D855" s="12" t="s">
        <v>22</v>
      </c>
      <c r="E855" s="12" t="s">
        <v>27</v>
      </c>
    </row>
    <row r="856" spans="1:5" ht="12.75">
      <c r="A856" s="12">
        <v>1017517</v>
      </c>
      <c r="B856" t="s">
        <v>929</v>
      </c>
      <c r="C856" s="12" t="s">
        <v>69</v>
      </c>
      <c r="D856" s="12" t="s">
        <v>6</v>
      </c>
      <c r="E856" s="43" t="s">
        <v>25</v>
      </c>
    </row>
    <row r="857" spans="1:5" ht="12.75">
      <c r="A857" s="12">
        <v>1017721</v>
      </c>
      <c r="B857" t="s">
        <v>979</v>
      </c>
      <c r="C857" s="12" t="s">
        <v>73</v>
      </c>
      <c r="D857" s="12" t="s">
        <v>22</v>
      </c>
      <c r="E857" s="43" t="s">
        <v>25</v>
      </c>
    </row>
    <row r="858" spans="1:5" ht="12.75">
      <c r="A858" s="12">
        <v>1017516</v>
      </c>
      <c r="B858" t="s">
        <v>930</v>
      </c>
      <c r="C858" s="12" t="s">
        <v>592</v>
      </c>
      <c r="D858" s="12" t="s">
        <v>6</v>
      </c>
      <c r="E858" s="43" t="s">
        <v>25</v>
      </c>
    </row>
    <row r="859" spans="1:5" ht="12.75">
      <c r="A859" s="12">
        <v>1014392</v>
      </c>
      <c r="B859" t="s">
        <v>739</v>
      </c>
      <c r="C859" s="12" t="s">
        <v>69</v>
      </c>
      <c r="D859" s="12" t="s">
        <v>22</v>
      </c>
      <c r="E859" s="12" t="s">
        <v>29</v>
      </c>
    </row>
    <row r="860" spans="1:5" ht="12.75">
      <c r="A860" s="12">
        <v>1003701</v>
      </c>
      <c r="B860" t="s">
        <v>762</v>
      </c>
      <c r="C860" s="12" t="s">
        <v>628</v>
      </c>
      <c r="D860" s="12" t="s">
        <v>23</v>
      </c>
      <c r="E860" s="12" t="s">
        <v>52</v>
      </c>
    </row>
    <row r="861" spans="1:5" ht="12.75">
      <c r="A861" s="12">
        <v>1133725</v>
      </c>
      <c r="B861" t="s">
        <v>403</v>
      </c>
      <c r="C861" s="12" t="s">
        <v>81</v>
      </c>
      <c r="D861" s="12" t="s">
        <v>23</v>
      </c>
      <c r="E861" s="12" t="s">
        <v>27</v>
      </c>
    </row>
    <row r="862" spans="1:5" ht="12.75">
      <c r="A862" s="12">
        <v>1014031</v>
      </c>
      <c r="B862" t="s">
        <v>589</v>
      </c>
      <c r="C862" s="12" t="s">
        <v>578</v>
      </c>
      <c r="D862" s="12" t="s">
        <v>23</v>
      </c>
      <c r="E862" s="12" t="s">
        <v>161</v>
      </c>
    </row>
    <row r="863" spans="1:5" ht="12.75">
      <c r="A863" s="12">
        <v>1002965</v>
      </c>
      <c r="B863" t="s">
        <v>612</v>
      </c>
      <c r="C863" s="12" t="s">
        <v>578</v>
      </c>
      <c r="D863" s="12" t="s">
        <v>22</v>
      </c>
      <c r="E863" s="12" t="s">
        <v>175</v>
      </c>
    </row>
    <row r="864" spans="1:5" ht="12.75">
      <c r="A864" s="12">
        <v>1114412</v>
      </c>
      <c r="B864" t="s">
        <v>404</v>
      </c>
      <c r="C864" s="12" t="s">
        <v>47</v>
      </c>
      <c r="D864" s="12" t="s">
        <v>23</v>
      </c>
      <c r="E864" s="12" t="s">
        <v>29</v>
      </c>
    </row>
    <row r="865" spans="1:5" ht="12.75">
      <c r="A865" s="12">
        <v>1015327</v>
      </c>
      <c r="B865" t="s">
        <v>571</v>
      </c>
      <c r="C865" s="12" t="s">
        <v>81</v>
      </c>
      <c r="D865" s="12" t="s">
        <v>6</v>
      </c>
      <c r="E865" s="43" t="s">
        <v>25</v>
      </c>
    </row>
    <row r="866" spans="1:5" ht="12.75">
      <c r="A866" s="12">
        <v>1020785</v>
      </c>
      <c r="B866" t="s">
        <v>987</v>
      </c>
      <c r="C866" s="12" t="s">
        <v>45</v>
      </c>
      <c r="D866" s="12" t="s">
        <v>23</v>
      </c>
      <c r="E866" s="12" t="s">
        <v>175</v>
      </c>
    </row>
    <row r="867" spans="1:5" ht="12.75">
      <c r="A867" s="12">
        <v>1017492</v>
      </c>
      <c r="B867" t="s">
        <v>931</v>
      </c>
      <c r="C867" s="12" t="s">
        <v>47</v>
      </c>
      <c r="D867" s="12" t="s">
        <v>22</v>
      </c>
      <c r="E867" s="43" t="s">
        <v>25</v>
      </c>
    </row>
    <row r="868" spans="1:5" ht="12.75">
      <c r="A868" s="12">
        <v>1156606</v>
      </c>
      <c r="B868" t="s">
        <v>405</v>
      </c>
      <c r="C868" s="12" t="s">
        <v>70</v>
      </c>
      <c r="D868" s="12" t="s">
        <v>23</v>
      </c>
      <c r="E868" s="12" t="s">
        <v>175</v>
      </c>
    </row>
    <row r="869" spans="1:5" ht="12.75">
      <c r="A869" s="12">
        <v>1001681</v>
      </c>
      <c r="B869" t="s">
        <v>406</v>
      </c>
      <c r="C869" s="12" t="s">
        <v>50</v>
      </c>
      <c r="D869" s="12" t="s">
        <v>23</v>
      </c>
      <c r="E869" s="12" t="s">
        <v>29</v>
      </c>
    </row>
    <row r="870" spans="1:5" ht="12.75">
      <c r="A870" s="12">
        <v>2570387</v>
      </c>
      <c r="B870" t="s">
        <v>86</v>
      </c>
      <c r="C870" s="12" t="s">
        <v>26</v>
      </c>
      <c r="D870" s="12" t="s">
        <v>23</v>
      </c>
      <c r="E870" s="12" t="s">
        <v>24</v>
      </c>
    </row>
    <row r="871" spans="1:5" ht="12.75">
      <c r="A871" s="12">
        <v>1183441</v>
      </c>
      <c r="B871" t="s">
        <v>407</v>
      </c>
      <c r="C871" s="12" t="s">
        <v>49</v>
      </c>
      <c r="D871" s="12" t="s">
        <v>23</v>
      </c>
      <c r="E871" s="12" t="s">
        <v>29</v>
      </c>
    </row>
    <row r="872" spans="1:5" ht="12.75">
      <c r="A872" s="12">
        <v>1034363</v>
      </c>
      <c r="B872" t="s">
        <v>216</v>
      </c>
      <c r="C872" s="12" t="s">
        <v>70</v>
      </c>
      <c r="D872" s="12" t="s">
        <v>23</v>
      </c>
      <c r="E872" s="12" t="s">
        <v>175</v>
      </c>
    </row>
    <row r="873" spans="1:5" ht="12.75">
      <c r="A873" s="12">
        <v>1002499</v>
      </c>
      <c r="B873" t="s">
        <v>408</v>
      </c>
      <c r="C873" s="12" t="s">
        <v>45</v>
      </c>
      <c r="D873" s="12" t="s">
        <v>23</v>
      </c>
      <c r="E873" s="12" t="s">
        <v>56</v>
      </c>
    </row>
    <row r="874" spans="1:5" ht="12.75">
      <c r="A874" s="12">
        <v>1136474</v>
      </c>
      <c r="B874" t="s">
        <v>94</v>
      </c>
      <c r="C874" s="12" t="s">
        <v>50</v>
      </c>
      <c r="D874" s="12" t="s">
        <v>22</v>
      </c>
      <c r="E874" s="12" t="s">
        <v>27</v>
      </c>
    </row>
    <row r="875" spans="1:5" ht="12.75">
      <c r="A875" s="12">
        <v>1015520</v>
      </c>
      <c r="B875" t="s">
        <v>780</v>
      </c>
      <c r="C875" s="12" t="s">
        <v>73</v>
      </c>
      <c r="D875" s="12" t="s">
        <v>22</v>
      </c>
      <c r="E875" s="43" t="s">
        <v>25</v>
      </c>
    </row>
    <row r="876" spans="1:5" ht="12.75">
      <c r="A876" s="12">
        <v>1161702</v>
      </c>
      <c r="B876" t="s">
        <v>205</v>
      </c>
      <c r="C876" s="12" t="s">
        <v>69</v>
      </c>
      <c r="D876" s="12" t="s">
        <v>23</v>
      </c>
      <c r="E876" s="12" t="s">
        <v>197</v>
      </c>
    </row>
    <row r="877" spans="1:5" ht="12.75">
      <c r="A877" s="12">
        <v>1011699</v>
      </c>
      <c r="B877" t="s">
        <v>514</v>
      </c>
      <c r="C877" s="12" t="s">
        <v>73</v>
      </c>
      <c r="D877" s="12" t="s">
        <v>23</v>
      </c>
      <c r="E877" s="12" t="s">
        <v>52</v>
      </c>
    </row>
    <row r="878" spans="1:5" ht="12.75">
      <c r="A878" s="12">
        <v>2572083</v>
      </c>
      <c r="B878" t="s">
        <v>409</v>
      </c>
      <c r="C878" s="12" t="s">
        <v>43</v>
      </c>
      <c r="D878" s="12" t="s">
        <v>22</v>
      </c>
      <c r="E878" s="12" t="s">
        <v>171</v>
      </c>
    </row>
    <row r="879" spans="1:5" ht="12.75">
      <c r="A879" s="12">
        <v>1055387</v>
      </c>
      <c r="B879" t="s">
        <v>190</v>
      </c>
      <c r="C879" s="12" t="s">
        <v>50</v>
      </c>
      <c r="D879" s="12" t="s">
        <v>23</v>
      </c>
      <c r="E879" s="12" t="s">
        <v>171</v>
      </c>
    </row>
    <row r="880" spans="1:5" ht="12.75">
      <c r="A880" s="12">
        <v>1386361</v>
      </c>
      <c r="B880" t="s">
        <v>159</v>
      </c>
      <c r="C880" s="12" t="s">
        <v>73</v>
      </c>
      <c r="D880" s="12" t="s">
        <v>23</v>
      </c>
      <c r="E880" s="12" t="s">
        <v>56</v>
      </c>
    </row>
    <row r="881" spans="1:5" ht="12.75">
      <c r="A881" s="12">
        <v>1010274</v>
      </c>
      <c r="B881" t="s">
        <v>515</v>
      </c>
      <c r="C881" s="12" t="s">
        <v>44</v>
      </c>
      <c r="D881" s="12" t="s">
        <v>22</v>
      </c>
      <c r="E881" s="12" t="s">
        <v>24</v>
      </c>
    </row>
    <row r="882" spans="1:5" ht="12.75">
      <c r="A882" s="12">
        <v>2038731</v>
      </c>
      <c r="B882" t="s">
        <v>410</v>
      </c>
      <c r="C882" s="12" t="s">
        <v>264</v>
      </c>
      <c r="D882" s="12" t="s">
        <v>23</v>
      </c>
      <c r="E882" s="12" t="s">
        <v>188</v>
      </c>
    </row>
    <row r="883" spans="1:5" ht="12.75">
      <c r="A883" s="12">
        <v>1017841</v>
      </c>
      <c r="B883" t="s">
        <v>935</v>
      </c>
      <c r="C883" s="12" t="s">
        <v>573</v>
      </c>
      <c r="D883" s="12" t="s">
        <v>6</v>
      </c>
      <c r="E883" s="43" t="s">
        <v>25</v>
      </c>
    </row>
    <row r="884" spans="1:5" ht="12.75">
      <c r="A884" s="12">
        <v>2368494</v>
      </c>
      <c r="B884" t="s">
        <v>617</v>
      </c>
      <c r="C884" s="12" t="s">
        <v>592</v>
      </c>
      <c r="D884" s="12" t="s">
        <v>23</v>
      </c>
      <c r="E884" s="12" t="s">
        <v>175</v>
      </c>
    </row>
    <row r="885" spans="1:5" ht="12.75">
      <c r="A885" s="12">
        <v>1167626</v>
      </c>
      <c r="B885" t="s">
        <v>411</v>
      </c>
      <c r="C885" s="12" t="s">
        <v>282</v>
      </c>
      <c r="D885" s="12" t="s">
        <v>6</v>
      </c>
      <c r="E885" s="12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SCRABBLE BARVILLE</dc:creator>
  <cp:keywords/>
  <dc:description/>
  <cp:lastModifiedBy>Utilisateur Windows</cp:lastModifiedBy>
  <cp:lastPrinted>2022-02-06T20:26:21Z</cp:lastPrinted>
  <dcterms:created xsi:type="dcterms:W3CDTF">2013-12-15T14:38:21Z</dcterms:created>
  <dcterms:modified xsi:type="dcterms:W3CDTF">2022-02-06T20:28:45Z</dcterms:modified>
  <cp:category/>
  <cp:version/>
  <cp:contentType/>
  <cp:contentStatus/>
</cp:coreProperties>
</file>